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525" tabRatio="729"/>
  </bookViews>
  <sheets>
    <sheet name="申告書項目入力票" sheetId="9" r:id="rId1"/>
    <sheet name="申告書" sheetId="3" r:id="rId2"/>
    <sheet name="増加(1) " sheetId="1" r:id="rId3"/>
    <sheet name="増加(2)" sheetId="10" r:id="rId4"/>
    <sheet name="増加(3)" sheetId="11" r:id="rId5"/>
    <sheet name="減少(1)" sheetId="2" r:id="rId6"/>
    <sheet name="減少 (2)" sheetId="7" r:id="rId7"/>
    <sheet name="減少 (3)" sheetId="12" r:id="rId8"/>
  </sheets>
  <definedNames>
    <definedName name="_xlnm.Print_Area" localSheetId="2">'増加(1) '!$A$1:$R$33</definedName>
    <definedName name="_xlnm.Print_Area" localSheetId="5">'減少(1)'!$A$1:$R$32</definedName>
    <definedName name="_xlnm.Print_Area" localSheetId="1">申告書!$B$2:$Q$36</definedName>
    <definedName name="_xlnm.Print_Area" localSheetId="6">'減少 (2)'!$A$1:$R$33</definedName>
    <definedName name="_xlnm.Print_Area" localSheetId="0">申告書項目入力票!$A$1:$T$31</definedName>
    <definedName name="_xlnm.Print_Area" localSheetId="3">'増加(2)'!$A$1:$R$33</definedName>
    <definedName name="_xlnm.Print_Area" localSheetId="4">'増加(3)'!$A$1:$R$33</definedName>
    <definedName name="_xlnm.Print_Area" localSheetId="7">'減少 (3)'!$A$1:$R$33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gw3734</author>
  </authors>
  <commentList>
    <comment ref="P11" authorId="0">
      <text>
        <r>
          <rPr>
            <sz val="9"/>
            <color indexed="81"/>
            <rFont val="ＭＳ Ｐゴシック"/>
          </rPr>
          <t xml:space="preserve">数字で記入してください。
1.新品取得
2.中古品取得
3.移動による受入れ　　
4.その他
</t>
        </r>
      </text>
    </comment>
    <comment ref="F11" authorId="0">
      <text>
        <r>
          <rPr>
            <sz val="9"/>
            <color indexed="81"/>
            <rFont val="ＭＳ Ｐゴシック"/>
          </rPr>
          <t xml:space="preserve">数字で記入してください。
1.明治　2.大正　3.昭和　4.平成
5令和
</t>
        </r>
      </text>
    </comment>
    <comment ref="D11" authorId="0">
      <text>
        <r>
          <rPr>
            <sz val="9"/>
            <color indexed="81"/>
            <rFont val="ＭＳ Ｐゴシック"/>
          </rPr>
          <t>資産の名称を漢字、ひらがな、カタカナ、アルファベット、数字で記入してください。</t>
        </r>
        <r>
          <rPr>
            <b/>
            <sz val="9"/>
            <color indexed="81"/>
            <rFont val="ＭＳ Ｐゴシック"/>
          </rPr>
          <t xml:space="preserve">
</t>
        </r>
      </text>
    </comment>
    <comment ref="Q11" authorId="0">
      <text>
        <r>
          <rPr>
            <sz val="9"/>
            <color indexed="81"/>
            <rFont val="ＭＳ Ｐゴシック"/>
          </rPr>
          <t>次のような事項を記入してください。
1.課税標準の特例の適用がある資産を取得した場合は、その適用条項
2.耐用年数の変更があった場合は、その時期・旧耐用年数
3.申告もれの資産がある場合は、その旨の表示
4.その他価額の決定に必要な事項</t>
        </r>
      </text>
    </comment>
    <comment ref="J11" authorId="0">
      <text>
        <r>
          <rPr>
            <sz val="9"/>
            <color indexed="81"/>
            <rFont val="ＭＳ Ｐゴシック"/>
          </rPr>
          <t xml:space="preserve">法人税又は所得税の申告で用いるものと同じ耐用年数を記入してください。
</t>
        </r>
      </text>
    </comment>
    <comment ref="B11" authorId="0">
      <text>
        <r>
          <rPr>
            <sz val="9"/>
            <color indexed="81"/>
            <rFont val="ＭＳ Ｐゴシック"/>
          </rPr>
          <t xml:space="preserve">数字で記入してください。
1.構築物
2.機械及び装置
3.船舶
4.航空機
5.車両及び運搬具
6.工具、器具及び備品
</t>
        </r>
      </text>
    </comment>
    <comment ref="I11" authorId="0">
      <text>
        <r>
          <rPr>
            <sz val="9"/>
            <color indexed="81"/>
            <rFont val="ＭＳ Ｐゴシック"/>
          </rPr>
          <t>資産を取得するために要した費用（引取運賃・運送保険料・購入手数料・据付費等の付帯費を含む。）を記入してください。</t>
        </r>
      </text>
    </comment>
  </commentList>
</comments>
</file>

<file path=xl/comments2.xml><?xml version="1.0" encoding="utf-8"?>
<comments xmlns="http://schemas.openxmlformats.org/spreadsheetml/2006/main">
  <authors>
    <author>gw3734</author>
  </authors>
  <commentList>
    <comment ref="E11" authorId="0">
      <text>
        <r>
          <rPr>
            <sz val="9"/>
            <color indexed="81"/>
            <rFont val="ＭＳ Ｐゴシック"/>
          </rPr>
          <t xml:space="preserve">減少した資産の数量を記入してください。
</t>
        </r>
      </text>
    </comment>
    <comment ref="I11" authorId="0">
      <text>
        <r>
          <rPr>
            <sz val="9"/>
            <color indexed="81"/>
            <rFont val="ＭＳ Ｐゴシック"/>
          </rPr>
          <t xml:space="preserve">減少した資産の取得価額を記入してください。
（資産の一部が減少した場合は減少分の取得価額）
</t>
        </r>
      </text>
    </comment>
    <comment ref="L11" authorId="0">
      <text>
        <r>
          <rPr>
            <sz val="9"/>
            <color indexed="81"/>
            <rFont val="ＭＳ Ｐゴシック"/>
          </rPr>
          <t>減少の事由を数字で記入してください。
1.売却　　2.滅失
3.移動　　4.その他</t>
        </r>
      </text>
    </comment>
    <comment ref="D1" authorId="0">
      <text>
        <r>
          <rPr>
            <sz val="9"/>
            <color indexed="81"/>
            <rFont val="ＭＳ Ｐゴシック"/>
          </rPr>
          <t>平成29年1月2日から平成30年1月1日までに
減少した資産を記入してください。
記入に当たっては、前年度に申告のあった方に
送付している「償却資産種類別明細書」から
転記してください。
＊今年度新規に申告される方は提出不要です。</t>
        </r>
      </text>
    </comment>
    <comment ref="M11" authorId="0">
      <text>
        <r>
          <rPr>
            <sz val="9"/>
            <color indexed="81"/>
            <rFont val="ＭＳ Ｐゴシック"/>
          </rPr>
          <t xml:space="preserve">減少の区分を数字で記入してください。
1.全部
2.一部
</t>
        </r>
      </text>
    </comment>
    <comment ref="D11" authorId="0">
      <text>
        <r>
          <rPr>
            <sz val="9"/>
            <color indexed="81"/>
            <rFont val="ＭＳ Ｐゴシック"/>
          </rPr>
          <t>資産の名称を漢字、ひらがな、カタカナ、アルファベット、数字で記入してください。</t>
        </r>
        <r>
          <rPr>
            <b/>
            <sz val="9"/>
            <color indexed="81"/>
            <rFont val="ＭＳ Ｐゴシック"/>
          </rPr>
          <t xml:space="preserve">
</t>
        </r>
      </text>
    </comment>
    <comment ref="B11" authorId="0">
      <text>
        <r>
          <rPr>
            <sz val="9"/>
            <color indexed="81"/>
            <rFont val="ＭＳ Ｐゴシック"/>
          </rPr>
          <t xml:space="preserve">数字で記入してください。
1.構築物
2.機械及び装置
3.船舶
4.航空機
5.車両及び運搬具
6.工具、器具及び備品
</t>
        </r>
      </text>
    </comment>
    <comment ref="F11" authorId="0">
      <text>
        <r>
          <rPr>
            <sz val="9"/>
            <color indexed="81"/>
            <rFont val="ＭＳ Ｐゴシック"/>
          </rPr>
          <t xml:space="preserve">数字で記入してください。
1.明治　2.大正　3.昭和　4.平成
5.令和
</t>
        </r>
      </text>
    </comment>
    <comment ref="C11" authorId="0">
      <text>
        <r>
          <rPr>
            <sz val="9"/>
            <color indexed="81"/>
            <rFont val="ＭＳ Ｐゴシック"/>
          </rPr>
          <t xml:space="preserve">今年度新規に申告される方以外の方は、別途送付している償却資産種類別明細書の資産コードを転記してください。
</t>
        </r>
      </text>
    </comment>
  </commentList>
</comments>
</file>

<file path=xl/sharedStrings.xml><?xml version="1.0" encoding="utf-8"?>
<sst xmlns="http://schemas.openxmlformats.org/spreadsheetml/2006/main" xmlns:r="http://schemas.openxmlformats.org/officeDocument/2006/relationships" count="239" uniqueCount="239">
  <si>
    <t>申告書項目</t>
    <rPh sb="0" eb="3">
      <t>シンコクショ</t>
    </rPh>
    <rPh sb="3" eb="5">
      <t>コウモク</t>
    </rPh>
    <phoneticPr fontId="19"/>
  </si>
  <si>
    <r>
      <t>1</t>
    </r>
    <r>
      <rPr>
        <b/>
        <sz val="10"/>
        <color auto="1"/>
        <rFont val="ＭＳ Ｐゴシック"/>
      </rPr>
      <t>5.「資産の所在地」</t>
    </r>
    <r>
      <rPr>
        <sz val="10"/>
        <color auto="1"/>
        <rFont val="ＭＳ Ｐゴシック"/>
      </rPr>
      <t>　府中市内に資産が実在する所を記入してください。 その資産の所在地にある</t>
    </r>
    <r>
      <rPr>
        <b/>
        <sz val="10"/>
        <color auto="1"/>
        <rFont val="ＭＳ Ｐゴシック"/>
      </rPr>
      <t xml:space="preserve">
　　「家屋の所有区分」</t>
    </r>
    <r>
      <rPr>
        <sz val="10"/>
        <color auto="1"/>
        <rFont val="ＭＳ Ｐゴシック"/>
      </rPr>
      <t>が、自己所有の場合は「 １ 」、借家の場合は「 ２ 」を入力してください。</t>
    </r>
    <rPh sb="4" eb="6">
      <t>シサン</t>
    </rPh>
    <rPh sb="7" eb="10">
      <t>ショザイチ</t>
    </rPh>
    <rPh sb="12" eb="14">
      <t>フチュウ</t>
    </rPh>
    <rPh sb="14" eb="16">
      <t>シナイ</t>
    </rPh>
    <rPh sb="17" eb="19">
      <t>シサン</t>
    </rPh>
    <rPh sb="20" eb="22">
      <t>ジツザイ</t>
    </rPh>
    <rPh sb="24" eb="25">
      <t>トコロ</t>
    </rPh>
    <rPh sb="26" eb="28">
      <t>キニュウ</t>
    </rPh>
    <phoneticPr fontId="19"/>
  </si>
  <si>
    <t>（資本等の金額）</t>
  </si>
  <si>
    <t>税理士等の氏名</t>
    <rPh sb="0" eb="3">
      <t>ゼイリシ</t>
    </rPh>
    <rPh sb="3" eb="4">
      <t>トウ</t>
    </rPh>
    <rPh sb="5" eb="7">
      <t>シメイ</t>
    </rPh>
    <phoneticPr fontId="19"/>
  </si>
  <si>
    <t>百万円</t>
    <rPh sb="0" eb="3">
      <t>ヒャクマンエン</t>
    </rPh>
    <phoneticPr fontId="19"/>
  </si>
  <si>
    <t>【入力（記入）上の留意事項】</t>
    <rPh sb="5" eb="6">
      <t>ニュウ</t>
    </rPh>
    <rPh sb="7" eb="8">
      <t>ジョウ</t>
    </rPh>
    <rPh sb="9" eb="11">
      <t>リュウイ</t>
    </rPh>
    <rPh sb="11" eb="13">
      <t>ジコウ</t>
    </rPh>
    <phoneticPr fontId="19"/>
  </si>
  <si>
    <t>14 青　色　申　告</t>
    <rPh sb="3" eb="4">
      <t>アオ</t>
    </rPh>
    <rPh sb="5" eb="6">
      <t>イロ</t>
    </rPh>
    <rPh sb="7" eb="8">
      <t>シン</t>
    </rPh>
    <rPh sb="9" eb="10">
      <t>コク</t>
    </rPh>
    <phoneticPr fontId="19"/>
  </si>
  <si>
    <t xml:space="preserve"> 償却資産申告書入力表</t>
    <rPh sb="1" eb="3">
      <t>ショウキャク</t>
    </rPh>
    <rPh sb="3" eb="5">
      <t>シサン</t>
    </rPh>
    <rPh sb="5" eb="8">
      <t>シンコクショ</t>
    </rPh>
    <rPh sb="8" eb="10">
      <t>ニュウリョク</t>
    </rPh>
    <rPh sb="10" eb="11">
      <t>ヒョウ</t>
    </rPh>
    <phoneticPr fontId="19"/>
  </si>
  <si>
    <t>氏名･名称</t>
    <rPh sb="0" eb="2">
      <t>シメイ</t>
    </rPh>
    <rPh sb="3" eb="5">
      <t>メイショウ</t>
    </rPh>
    <phoneticPr fontId="19"/>
  </si>
  <si>
    <t xml:space="preserve">  入  力　欄</t>
    <rPh sb="2" eb="6">
      <t>ニュウリョク</t>
    </rPh>
    <rPh sb="7" eb="8">
      <t>ラン</t>
    </rPh>
    <phoneticPr fontId="19"/>
  </si>
  <si>
    <t>（「申告書シート」に自動入力され、申告書が作成されます。）</t>
    <rPh sb="2" eb="5">
      <t>シンコクショ</t>
    </rPh>
    <rPh sb="10" eb="12">
      <t>ジドウ</t>
    </rPh>
    <rPh sb="12" eb="14">
      <t>ニュウリョク</t>
    </rPh>
    <rPh sb="17" eb="20">
      <t>シンコクショ</t>
    </rPh>
    <rPh sb="21" eb="23">
      <t>サクセイ</t>
    </rPh>
    <phoneticPr fontId="19"/>
  </si>
  <si>
    <t>借用資産の有無</t>
    <rPh sb="0" eb="2">
      <t>シャクヨウ</t>
    </rPh>
    <rPh sb="2" eb="4">
      <t>シサン</t>
    </rPh>
    <rPh sb="5" eb="7">
      <t>ウム</t>
    </rPh>
    <phoneticPr fontId="19"/>
  </si>
  <si>
    <t>①</t>
  </si>
  <si>
    <t>事業開始年月( S又はＨ）</t>
    <rPh sb="0" eb="2">
      <t>ジギョウ</t>
    </rPh>
    <rPh sb="2" eb="4">
      <t>カイシ</t>
    </rPh>
    <rPh sb="4" eb="6">
      <t>ネンゲツ</t>
    </rPh>
    <rPh sb="9" eb="10">
      <t>マタ</t>
    </rPh>
    <phoneticPr fontId="19"/>
  </si>
  <si>
    <t>１．本シート右側の入力表に、申告書の1～18の項目を入力します。</t>
    <rPh sb="2" eb="3">
      <t>ホン</t>
    </rPh>
    <rPh sb="6" eb="7">
      <t>ミギ</t>
    </rPh>
    <rPh sb="7" eb="8">
      <t>ガワ</t>
    </rPh>
    <rPh sb="9" eb="11">
      <t>ニュウリョク</t>
    </rPh>
    <rPh sb="11" eb="12">
      <t>ヒョウ</t>
    </rPh>
    <rPh sb="14" eb="17">
      <t>シンコクショ</t>
    </rPh>
    <rPh sb="23" eb="25">
      <t>コウモク</t>
    </rPh>
    <rPh sb="26" eb="28">
      <t>ニュウリョク</t>
    </rPh>
    <phoneticPr fontId="19"/>
  </si>
  <si>
    <t>０４</t>
  </si>
  <si>
    <t>4　 事業種目</t>
  </si>
  <si>
    <t>電話番号</t>
    <rPh sb="0" eb="2">
      <t>デンワ</t>
    </rPh>
    <rPh sb="2" eb="4">
      <t>バンゴウ</t>
    </rPh>
    <phoneticPr fontId="19"/>
  </si>
  <si>
    <t>における事</t>
    <rPh sb="4" eb="5">
      <t>ジ</t>
    </rPh>
    <phoneticPr fontId="19"/>
  </si>
  <si>
    <t>増加償却の届出の有無</t>
    <rPh sb="0" eb="2">
      <t>ゾウカ</t>
    </rPh>
    <rPh sb="2" eb="4">
      <t>ショウキャク</t>
    </rPh>
    <rPh sb="5" eb="7">
      <t>トドケデ</t>
    </rPh>
    <rPh sb="8" eb="10">
      <t>ウム</t>
    </rPh>
    <phoneticPr fontId="19"/>
  </si>
  <si>
    <r>
      <t>1</t>
    </r>
    <r>
      <rPr>
        <b/>
        <sz val="10"/>
        <color auto="1"/>
        <rFont val="ＭＳ Ｐゴシック"/>
      </rPr>
      <t>.｢住所」</t>
    </r>
    <r>
      <rPr>
        <sz val="10"/>
        <color auto="1"/>
        <rFont val="ＭＳ Ｐゴシック"/>
      </rPr>
      <t>　郵便番号、住所及び電話番号を記入してください。</t>
    </r>
    <rPh sb="3" eb="5">
      <t>ジュウショ</t>
    </rPh>
    <rPh sb="12" eb="14">
      <t>ジュウショ</t>
    </rPh>
    <rPh sb="14" eb="15">
      <t>オヨ</t>
    </rPh>
    <rPh sb="16" eb="18">
      <t>デンワ</t>
    </rPh>
    <rPh sb="18" eb="20">
      <t>バンゴウ</t>
    </rPh>
    <rPh sb="21" eb="23">
      <t>キニュウ</t>
    </rPh>
    <phoneticPr fontId="19"/>
  </si>
  <si>
    <t>特別償却又は圧縮記帳の有無</t>
    <rPh sb="0" eb="2">
      <t>トクベツ</t>
    </rPh>
    <rPh sb="2" eb="4">
      <t>ショウキャク</t>
    </rPh>
    <rPh sb="4" eb="5">
      <t>マタ</t>
    </rPh>
    <rPh sb="6" eb="8">
      <t>アッシュク</t>
    </rPh>
    <rPh sb="8" eb="10">
      <t>キチョウ</t>
    </rPh>
    <rPh sb="11" eb="13">
      <t>ウム</t>
    </rPh>
    <phoneticPr fontId="19"/>
  </si>
  <si>
    <t>種類別明細書（減少資産用）</t>
    <rPh sb="11" eb="12">
      <t>ヨウ</t>
    </rPh>
    <phoneticPr fontId="19"/>
  </si>
  <si>
    <t>１7事業所用家屋の所有区分</t>
    <rPh sb="2" eb="4">
      <t>ジギョウ</t>
    </rPh>
    <rPh sb="4" eb="6">
      <t>ショヨウ</t>
    </rPh>
    <rPh sb="6" eb="8">
      <t>カオク</t>
    </rPh>
    <rPh sb="9" eb="11">
      <t>ショユウ</t>
    </rPh>
    <rPh sb="11" eb="13">
      <t>クブン</t>
    </rPh>
    <phoneticPr fontId="19"/>
  </si>
  <si>
    <t>住　　　所</t>
    <rPh sb="0" eb="5">
      <t>ジュウショ</t>
    </rPh>
    <phoneticPr fontId="19"/>
  </si>
  <si>
    <r>
      <t>（</t>
    </r>
    <r>
      <rPr>
        <b/>
        <sz val="10"/>
        <color auto="1"/>
        <rFont val="ＭＳ Ｐゴシック"/>
      </rPr>
      <t>定率法</t>
    </r>
    <r>
      <rPr>
        <sz val="10"/>
        <color auto="1"/>
        <rFont val="ＭＳ Ｐゴシック"/>
      </rPr>
      <t>の場合は</t>
    </r>
    <r>
      <rPr>
        <b/>
        <sz val="10"/>
        <color auto="1"/>
        <rFont val="ＭＳ Ｐゴシック"/>
      </rPr>
      <t>１、定額法</t>
    </r>
    <r>
      <rPr>
        <sz val="10"/>
        <color auto="1"/>
        <rFont val="ＭＳ Ｐゴシック"/>
      </rPr>
      <t>の場合は</t>
    </r>
    <r>
      <rPr>
        <b/>
        <sz val="10"/>
        <color auto="1"/>
        <rFont val="ＭＳ Ｐゴシック"/>
      </rPr>
      <t>２</t>
    </r>
    <r>
      <rPr>
        <sz val="10"/>
        <color auto="1"/>
        <rFont val="ＭＳ Ｐゴシック"/>
      </rPr>
      <t>）</t>
    </r>
    <rPh sb="1" eb="4">
      <t>テイリツホウ</t>
    </rPh>
    <rPh sb="5" eb="7">
      <t>バアイ</t>
    </rPh>
    <rPh sb="10" eb="12">
      <t>テイガク</t>
    </rPh>
    <rPh sb="12" eb="13">
      <t>ホウ</t>
    </rPh>
    <rPh sb="14" eb="16">
      <t>バアイ</t>
    </rPh>
    <phoneticPr fontId="19"/>
  </si>
  <si>
    <t>年号（Ｓ又はＨ）を入れてください</t>
  </si>
  <si>
    <t>０２</t>
  </si>
  <si>
    <t>コード</t>
  </si>
  <si>
    <t>郵便番号</t>
    <rPh sb="0" eb="4">
      <t>ユウビンバンゴウ</t>
    </rPh>
    <phoneticPr fontId="19"/>
  </si>
  <si>
    <r>
      <t>（</t>
    </r>
    <r>
      <rPr>
        <b/>
        <sz val="9"/>
        <color auto="1"/>
        <rFont val="ＭＳ Ｐゴシック"/>
      </rPr>
      <t>自己所有</t>
    </r>
    <r>
      <rPr>
        <sz val="9"/>
        <color auto="1"/>
        <rFont val="ＭＳ Ｐゴシック"/>
      </rPr>
      <t>の場合は</t>
    </r>
    <r>
      <rPr>
        <b/>
        <sz val="9"/>
        <color auto="1"/>
        <rFont val="ＭＳ Ｐゴシック"/>
      </rPr>
      <t>１、</t>
    </r>
    <r>
      <rPr>
        <sz val="9"/>
        <color auto="1"/>
        <rFont val="ＭＳ Ｐゴシック"/>
      </rPr>
      <t xml:space="preserve">
  </t>
    </r>
    <r>
      <rPr>
        <b/>
        <sz val="9"/>
        <color auto="1"/>
        <rFont val="ＭＳ Ｐゴシック"/>
      </rPr>
      <t>借家</t>
    </r>
    <r>
      <rPr>
        <sz val="9"/>
        <color auto="1"/>
        <rFont val="ＭＳ Ｐゴシック"/>
      </rPr>
      <t>の場合は</t>
    </r>
    <r>
      <rPr>
        <b/>
        <sz val="9"/>
        <color auto="1"/>
        <rFont val="ＭＳ Ｐゴシック"/>
      </rPr>
      <t>２</t>
    </r>
    <r>
      <rPr>
        <sz val="9"/>
        <color auto="1"/>
        <rFont val="ＭＳ Ｐゴシック"/>
      </rPr>
      <t>）</t>
    </r>
  </si>
  <si>
    <t>５車両</t>
  </si>
  <si>
    <t>非課税該当資産の有無</t>
    <rPh sb="0" eb="3">
      <t>ヒカゼイ</t>
    </rPh>
    <rPh sb="3" eb="5">
      <t>ガイトウ</t>
    </rPh>
    <rPh sb="5" eb="7">
      <t>シサン</t>
    </rPh>
    <rPh sb="8" eb="10">
      <t>ウム</t>
    </rPh>
    <phoneticPr fontId="19"/>
  </si>
  <si>
    <t>月　</t>
    <rPh sb="0" eb="1">
      <t>ツキ</t>
    </rPh>
    <phoneticPr fontId="19"/>
  </si>
  <si>
    <t>表内内訳</t>
    <rPh sb="0" eb="1">
      <t>ヒョウ</t>
    </rPh>
    <rPh sb="1" eb="2">
      <t>ナイ</t>
    </rPh>
    <rPh sb="2" eb="4">
      <t>ウチワケ</t>
    </rPh>
    <phoneticPr fontId="19"/>
  </si>
  <si>
    <t>所有者コード</t>
    <rPh sb="0" eb="3">
      <t>ショユウシャ</t>
    </rPh>
    <phoneticPr fontId="19"/>
  </si>
  <si>
    <r>
      <t>5</t>
    </r>
    <r>
      <rPr>
        <b/>
        <sz val="10"/>
        <color auto="1"/>
        <rFont val="ＭＳ Ｐゴシック"/>
      </rPr>
      <t>.「事業開始年月」</t>
    </r>
    <r>
      <rPr>
        <sz val="10"/>
        <color auto="1"/>
        <rFont val="ＭＳ Ｐゴシック"/>
      </rPr>
      <t>　個人の場合は事業を開始した年月を、法人の場合は設立年月を記入してください。</t>
    </r>
    <rPh sb="3" eb="5">
      <t>ジギョウ</t>
    </rPh>
    <rPh sb="5" eb="7">
      <t>カイシ</t>
    </rPh>
    <rPh sb="7" eb="9">
      <t>ネンゲツ</t>
    </rPh>
    <rPh sb="11" eb="13">
      <t>コジン</t>
    </rPh>
    <rPh sb="14" eb="16">
      <t>バアイ</t>
    </rPh>
    <rPh sb="17" eb="19">
      <t>ジギョウ</t>
    </rPh>
    <rPh sb="20" eb="22">
      <t>カイシ</t>
    </rPh>
    <rPh sb="24" eb="26">
      <t>ネンゲツ</t>
    </rPh>
    <rPh sb="28" eb="30">
      <t>ホウジン</t>
    </rPh>
    <rPh sb="31" eb="33">
      <t>バアイ</t>
    </rPh>
    <rPh sb="34" eb="36">
      <t>セツリツ</t>
    </rPh>
    <rPh sb="36" eb="38">
      <t>ネンゲツ</t>
    </rPh>
    <rPh sb="39" eb="41">
      <t>キニュウ</t>
    </rPh>
    <phoneticPr fontId="19"/>
  </si>
  <si>
    <t>減少の事由及び区分</t>
  </si>
  <si>
    <t>償却資産申告書（償却資産課税台帳）</t>
    <rPh sb="0" eb="2">
      <t>ショウキャク</t>
    </rPh>
    <rPh sb="2" eb="4">
      <t>シサン</t>
    </rPh>
    <rPh sb="4" eb="7">
      <t>シンコクショ</t>
    </rPh>
    <rPh sb="8" eb="10">
      <t>ショウキャク</t>
    </rPh>
    <rPh sb="10" eb="12">
      <t>シサン</t>
    </rPh>
    <rPh sb="12" eb="14">
      <t>カゼイ</t>
    </rPh>
    <rPh sb="14" eb="16">
      <t>ダイチョウ</t>
    </rPh>
    <phoneticPr fontId="19"/>
  </si>
  <si>
    <r>
      <t>2</t>
    </r>
    <r>
      <rPr>
        <b/>
        <sz val="10"/>
        <color auto="1"/>
        <rFont val="ＭＳ Ｐゴシック"/>
      </rPr>
      <t>.｢氏名」</t>
    </r>
    <r>
      <rPr>
        <sz val="10"/>
        <color auto="1"/>
        <rFont val="ＭＳ Ｐゴシック"/>
      </rPr>
      <t>　個人の場合は氏名を記入し、押印してください。　法人の場合は名称及び代表者名を記入し、
  社印（代表者印）を押印してください。また、屋号があれば記入してください。</t>
    </r>
    <rPh sb="3" eb="5">
      <t>シメイ</t>
    </rPh>
    <rPh sb="7" eb="9">
      <t>コジン</t>
    </rPh>
    <rPh sb="10" eb="12">
      <t>バアイ</t>
    </rPh>
    <rPh sb="13" eb="15">
      <t>シメイ</t>
    </rPh>
    <rPh sb="16" eb="18">
      <t>キニュウ</t>
    </rPh>
    <rPh sb="20" eb="22">
      <t>オウイン</t>
    </rPh>
    <rPh sb="30" eb="32">
      <t>ホウジン</t>
    </rPh>
    <rPh sb="33" eb="35">
      <t>バアイ</t>
    </rPh>
    <rPh sb="36" eb="38">
      <t>メイショウ</t>
    </rPh>
    <rPh sb="38" eb="39">
      <t>オヨ</t>
    </rPh>
    <rPh sb="40" eb="43">
      <t>ダイヒョウシャ</t>
    </rPh>
    <rPh sb="43" eb="44">
      <t>メイ</t>
    </rPh>
    <rPh sb="45" eb="47">
      <t>キニュウ</t>
    </rPh>
    <rPh sb="52" eb="54">
      <t>シャイン</t>
    </rPh>
    <rPh sb="55" eb="58">
      <t>ダイヒョウシャ</t>
    </rPh>
    <rPh sb="58" eb="59">
      <t>イン</t>
    </rPh>
    <rPh sb="61" eb="63">
      <t>オウイン</t>
    </rPh>
    <rPh sb="73" eb="75">
      <t>ヤゴウ</t>
    </rPh>
    <rPh sb="79" eb="81">
      <t>キニュウ</t>
    </rPh>
    <phoneticPr fontId="19"/>
  </si>
  <si>
    <t>貸主の名称等</t>
    <rPh sb="0" eb="2">
      <t>カシヌシ</t>
    </rPh>
    <rPh sb="3" eb="5">
      <t>メイショウ</t>
    </rPh>
    <rPh sb="5" eb="6">
      <t>トウ</t>
    </rPh>
    <phoneticPr fontId="19"/>
  </si>
  <si>
    <t>（資本金）</t>
    <rPh sb="1" eb="4">
      <t>シホンキン</t>
    </rPh>
    <phoneticPr fontId="19"/>
  </si>
  <si>
    <t>率</t>
  </si>
  <si>
    <t>氏　　　名
・
名　　　称</t>
    <rPh sb="0" eb="5">
      <t>シメイ</t>
    </rPh>
    <rPh sb="8" eb="9">
      <t>ナ</t>
    </rPh>
    <rPh sb="12" eb="13">
      <t>ショウ</t>
    </rPh>
    <phoneticPr fontId="19"/>
  </si>
  <si>
    <t>所有者ｺｰﾄﾞ</t>
    <rPh sb="0" eb="3">
      <t>ショユウシャ</t>
    </rPh>
    <phoneticPr fontId="19"/>
  </si>
  <si>
    <t xml:space="preserve">      入力結果を確認するときは、</t>
    <rPh sb="6" eb="8">
      <t>ニュウリョク</t>
    </rPh>
    <rPh sb="8" eb="10">
      <t>ケッカ</t>
    </rPh>
    <rPh sb="11" eb="13">
      <t>カクニン</t>
    </rPh>
    <phoneticPr fontId="19"/>
  </si>
  <si>
    <t>←新規の場合は入力不要</t>
    <rPh sb="1" eb="3">
      <t>シンキ</t>
    </rPh>
    <rPh sb="4" eb="6">
      <t>バアイ</t>
    </rPh>
    <rPh sb="7" eb="9">
      <t>ニュウリョク</t>
    </rPh>
    <rPh sb="9" eb="11">
      <t>フヨウ</t>
    </rPh>
    <phoneticPr fontId="19"/>
  </si>
  <si>
    <t>青色申告の有無</t>
    <rPh sb="0" eb="2">
      <t>アオイロ</t>
    </rPh>
    <rPh sb="2" eb="4">
      <t>シンコク</t>
    </rPh>
    <rPh sb="5" eb="7">
      <t>ウム</t>
    </rPh>
    <phoneticPr fontId="19"/>
  </si>
  <si>
    <t>２　氏　　名</t>
    <rPh sb="2" eb="6">
      <t>シメイ</t>
    </rPh>
    <phoneticPr fontId="19"/>
  </si>
  <si>
    <r>
      <rPr>
        <b/>
        <sz val="10"/>
        <color auto="1"/>
        <rFont val="ＭＳ Ｐゴシック"/>
      </rPr>
      <t>3.「個人番号又は法人番号」</t>
    </r>
    <r>
      <rPr>
        <sz val="10"/>
        <color auto="1"/>
        <rFont val="ＭＳ Ｐゴシック"/>
      </rPr>
      <t>個人の場合は個人番号を、法人の場合は法人番号を記入してください。</t>
    </r>
    <rPh sb="3" eb="5">
      <t>コジン</t>
    </rPh>
    <rPh sb="5" eb="7">
      <t>バンゴウ</t>
    </rPh>
    <rPh sb="7" eb="8">
      <t>マタ</t>
    </rPh>
    <rPh sb="9" eb="11">
      <t>ホウジン</t>
    </rPh>
    <rPh sb="11" eb="13">
      <t>バンゴウ</t>
    </rPh>
    <rPh sb="14" eb="16">
      <t>コジン</t>
    </rPh>
    <rPh sb="17" eb="19">
      <t>バアイ</t>
    </rPh>
    <rPh sb="20" eb="22">
      <t>コジン</t>
    </rPh>
    <rPh sb="22" eb="24">
      <t>バンゴウ</t>
    </rPh>
    <rPh sb="26" eb="28">
      <t>ホウジン</t>
    </rPh>
    <rPh sb="29" eb="31">
      <t>バアイ</t>
    </rPh>
    <rPh sb="32" eb="34">
      <t>ホウジン</t>
    </rPh>
    <rPh sb="34" eb="36">
      <t>バンゴウ</t>
    </rPh>
    <rPh sb="37" eb="39">
      <t>キニュウ</t>
    </rPh>
    <phoneticPr fontId="19"/>
  </si>
  <si>
    <t>０３</t>
  </si>
  <si>
    <t>代表者名</t>
    <rPh sb="0" eb="3">
      <t>ダイヒョウシャ</t>
    </rPh>
    <rPh sb="3" eb="4">
      <t>メイ</t>
    </rPh>
    <phoneticPr fontId="19"/>
  </si>
  <si>
    <t>出資金の額を記入してください。</t>
    <rPh sb="7" eb="8">
      <t>ニュウ</t>
    </rPh>
    <phoneticPr fontId="19"/>
  </si>
  <si>
    <t>　　（ふりがな）</t>
  </si>
  <si>
    <r>
      <t>4</t>
    </r>
    <r>
      <rPr>
        <b/>
        <sz val="10"/>
        <color auto="1"/>
        <rFont val="ＭＳ Ｐゴシック"/>
      </rPr>
      <t>.「事業種目」</t>
    </r>
    <r>
      <rPr>
        <sz val="10"/>
        <color auto="1"/>
        <rFont val="ＭＳ Ｐゴシック"/>
      </rPr>
      <t>（資本金等の金額）事業種目を具体的に記入してください。また、法人の場合は、資本金、</t>
    </r>
    <rPh sb="27" eb="28">
      <t>ニュウ</t>
    </rPh>
    <phoneticPr fontId="19"/>
  </si>
  <si>
    <t>(屋　　号）</t>
    <rPh sb="1" eb="5">
      <t>ヤゴウ</t>
    </rPh>
    <phoneticPr fontId="19"/>
  </si>
  <si>
    <t xml:space="preserve">   ①納税通知書の送付先住所</t>
    <rPh sb="4" eb="6">
      <t>ノウゼイ</t>
    </rPh>
    <rPh sb="6" eb="8">
      <t>ツウチ</t>
    </rPh>
    <rPh sb="8" eb="9">
      <t>ショ</t>
    </rPh>
    <rPh sb="10" eb="12">
      <t>ソウフ</t>
    </rPh>
    <rPh sb="12" eb="13">
      <t>サキ</t>
    </rPh>
    <rPh sb="13" eb="15">
      <t>ジュウショ</t>
    </rPh>
    <phoneticPr fontId="19"/>
  </si>
  <si>
    <t>前年中に減少したもの（ロ）</t>
    <rPh sb="0" eb="3">
      <t>ゼンネンチュウ</t>
    </rPh>
    <rPh sb="4" eb="6">
      <t>ゲンショウ</t>
    </rPh>
    <phoneticPr fontId="19"/>
  </si>
  <si>
    <t>個人番号又は法人番号</t>
    <rPh sb="0" eb="2">
      <t>コジン</t>
    </rPh>
    <rPh sb="2" eb="4">
      <t>バンゴウ</t>
    </rPh>
    <rPh sb="4" eb="5">
      <t>マタ</t>
    </rPh>
    <rPh sb="6" eb="8">
      <t>ホウジン</t>
    </rPh>
    <rPh sb="8" eb="10">
      <t>バンゴウ</t>
    </rPh>
    <phoneticPr fontId="19"/>
  </si>
  <si>
    <t>摘　　　　　　　要</t>
  </si>
  <si>
    <t>機械及び装置</t>
    <rPh sb="0" eb="2">
      <t>キカイ</t>
    </rPh>
    <rPh sb="2" eb="3">
      <t>オヨ</t>
    </rPh>
    <rPh sb="4" eb="6">
      <t>ソウチ</t>
    </rPh>
    <phoneticPr fontId="19"/>
  </si>
  <si>
    <r>
      <t xml:space="preserve"> </t>
    </r>
    <r>
      <rPr>
        <b/>
        <sz val="12"/>
        <color indexed="10"/>
        <rFont val="ＭＳ Ｐゴシック"/>
      </rPr>
      <t xml:space="preserve">       ↑ </t>
    </r>
    <r>
      <rPr>
        <b/>
        <u/>
        <sz val="12"/>
        <color indexed="10"/>
        <rFont val="ＭＳ Ｐゴシック"/>
      </rPr>
      <t>注）今年度新規に申告される場合は、入力不要です。</t>
    </r>
    <rPh sb="10" eb="11">
      <t>チュウ</t>
    </rPh>
    <rPh sb="12" eb="15">
      <t>コンネンド</t>
    </rPh>
    <rPh sb="15" eb="17">
      <t>シンキ</t>
    </rPh>
    <rPh sb="18" eb="20">
      <t>シンコク</t>
    </rPh>
    <rPh sb="23" eb="25">
      <t>バアイ</t>
    </rPh>
    <rPh sb="27" eb="29">
      <t>ニュウリョク</t>
    </rPh>
    <rPh sb="29" eb="31">
      <t>フヨウ</t>
    </rPh>
    <phoneticPr fontId="19"/>
  </si>
  <si>
    <t>事業種目</t>
    <rPh sb="0" eb="2">
      <t>ジギョウ</t>
    </rPh>
    <rPh sb="2" eb="4">
      <t>シュモク</t>
    </rPh>
    <phoneticPr fontId="19"/>
  </si>
  <si>
    <r>
      <t xml:space="preserve"> </t>
    </r>
    <r>
      <rPr>
        <sz val="11"/>
        <color auto="1"/>
        <rFont val="ＭＳ Ｐゴシック"/>
      </rPr>
      <t>※　決　定　価　額</t>
    </r>
    <r>
      <rPr>
        <sz val="9"/>
        <color auto="1"/>
        <rFont val="ＭＳ Ｐゴシック"/>
      </rPr>
      <t>（ヘ）</t>
    </r>
    <r>
      <rPr>
        <sz val="11"/>
        <color auto="1"/>
        <rFont val="ＭＳ Ｐゴシック"/>
      </rPr>
      <t>　　　　　　　　　　</t>
    </r>
    <rPh sb="3" eb="6">
      <t>ケッテイ</t>
    </rPh>
    <rPh sb="7" eb="10">
      <t>カガク</t>
    </rPh>
    <phoneticPr fontId="19"/>
  </si>
  <si>
    <r>
      <t>1</t>
    </r>
    <r>
      <rPr>
        <b/>
        <sz val="10"/>
        <color auto="1"/>
        <rFont val="ＭＳ Ｐゴシック"/>
      </rPr>
      <t>8.「備考」</t>
    </r>
    <r>
      <rPr>
        <sz val="10"/>
        <color auto="1"/>
        <rFont val="ＭＳ Ｐゴシック"/>
      </rPr>
      <t>　次のような事項を記入してください。</t>
    </r>
    <rPh sb="4" eb="6">
      <t>ビコウ</t>
    </rPh>
    <rPh sb="8" eb="9">
      <t>ツギ</t>
    </rPh>
    <rPh sb="13" eb="15">
      <t>ジコウ</t>
    </rPh>
    <rPh sb="16" eb="18">
      <t>キニュウ</t>
    </rPh>
    <phoneticPr fontId="19"/>
  </si>
  <si>
    <r>
      <t>8</t>
    </r>
    <r>
      <rPr>
        <b/>
        <sz val="10"/>
        <color auto="1"/>
        <rFont val="ＭＳ Ｐゴシック"/>
      </rPr>
      <t>・9・10・11・12・14の各項目</t>
    </r>
    <r>
      <rPr>
        <sz val="10"/>
        <color auto="1"/>
        <rFont val="ＭＳ Ｐゴシック"/>
      </rPr>
      <t>については、</t>
    </r>
    <r>
      <rPr>
        <b/>
        <sz val="10"/>
        <color auto="1"/>
        <rFont val="ＭＳ Ｐゴシック"/>
      </rPr>
      <t>有</t>
    </r>
    <r>
      <rPr>
        <sz val="10"/>
        <color auto="1"/>
        <rFont val="ＭＳ Ｐゴシック"/>
      </rPr>
      <t xml:space="preserve">の場合は「 </t>
    </r>
    <r>
      <rPr>
        <b/>
        <sz val="10"/>
        <color auto="1"/>
        <rFont val="ＭＳ Ｐゴシック"/>
      </rPr>
      <t xml:space="preserve">１ </t>
    </r>
    <r>
      <rPr>
        <sz val="10"/>
        <color auto="1"/>
        <rFont val="ＭＳ Ｐゴシック"/>
      </rPr>
      <t>」、</t>
    </r>
    <r>
      <rPr>
        <b/>
        <sz val="10"/>
        <color auto="1"/>
        <rFont val="ＭＳ Ｐゴシック"/>
      </rPr>
      <t>無</t>
    </r>
    <r>
      <rPr>
        <sz val="10"/>
        <color auto="1"/>
        <rFont val="ＭＳ Ｐゴシック"/>
      </rPr>
      <t xml:space="preserve">の場合は「 </t>
    </r>
    <r>
      <rPr>
        <b/>
        <sz val="10"/>
        <color auto="1"/>
        <rFont val="ＭＳ Ｐゴシック"/>
      </rPr>
      <t xml:space="preserve">２ </t>
    </r>
    <r>
      <rPr>
        <sz val="10"/>
        <color auto="1"/>
        <rFont val="ＭＳ Ｐゴシック"/>
      </rPr>
      <t>」を入力してください。</t>
    </r>
    <rPh sb="16" eb="17">
      <t>カク</t>
    </rPh>
    <rPh sb="17" eb="19">
      <t>コウモク</t>
    </rPh>
    <rPh sb="25" eb="26">
      <t>ア</t>
    </rPh>
    <rPh sb="27" eb="29">
      <t>バアイ</t>
    </rPh>
    <rPh sb="36" eb="37">
      <t>ナシ</t>
    </rPh>
    <rPh sb="38" eb="40">
      <t>バアイ</t>
    </rPh>
    <rPh sb="47" eb="49">
      <t>ニュウリョク</t>
    </rPh>
    <phoneticPr fontId="19"/>
  </si>
  <si>
    <r>
      <t>1</t>
    </r>
    <r>
      <rPr>
        <b/>
        <sz val="10"/>
        <color auto="1"/>
        <rFont val="ＭＳ Ｐゴシック"/>
      </rPr>
      <t>3.「税務会計上の償却方法」</t>
    </r>
    <r>
      <rPr>
        <sz val="10"/>
        <color auto="1"/>
        <rFont val="ＭＳ Ｐゴシック"/>
      </rPr>
      <t>　</t>
    </r>
    <r>
      <rPr>
        <b/>
        <sz val="10"/>
        <color auto="1"/>
        <rFont val="ＭＳ Ｐゴシック"/>
      </rPr>
      <t>定率法</t>
    </r>
    <r>
      <rPr>
        <sz val="10"/>
        <color auto="1"/>
        <rFont val="ＭＳ Ｐゴシック"/>
      </rPr>
      <t xml:space="preserve">は「 </t>
    </r>
    <r>
      <rPr>
        <b/>
        <sz val="10"/>
        <color auto="1"/>
        <rFont val="ＭＳ Ｐゴシック"/>
      </rPr>
      <t xml:space="preserve">１ </t>
    </r>
    <r>
      <rPr>
        <sz val="10"/>
        <color auto="1"/>
        <rFont val="ＭＳ Ｐゴシック"/>
      </rPr>
      <t>」、</t>
    </r>
    <r>
      <rPr>
        <b/>
        <sz val="10"/>
        <color auto="1"/>
        <rFont val="ＭＳ Ｐゴシック"/>
      </rPr>
      <t>定額法</t>
    </r>
    <r>
      <rPr>
        <sz val="10"/>
        <color auto="1"/>
        <rFont val="ＭＳ Ｐゴシック"/>
      </rPr>
      <t xml:space="preserve">の場合は「 </t>
    </r>
    <r>
      <rPr>
        <b/>
        <sz val="10"/>
        <color auto="1"/>
        <rFont val="ＭＳ Ｐゴシック"/>
      </rPr>
      <t xml:space="preserve">２ </t>
    </r>
    <r>
      <rPr>
        <sz val="10"/>
        <color auto="1"/>
        <rFont val="ＭＳ Ｐゴシック"/>
      </rPr>
      <t>」を入力してください。</t>
    </r>
    <rPh sb="4" eb="6">
      <t>ゼイム</t>
    </rPh>
    <rPh sb="6" eb="8">
      <t>カイケイ</t>
    </rPh>
    <rPh sb="8" eb="9">
      <t>ジョウ</t>
    </rPh>
    <rPh sb="10" eb="12">
      <t>ショウキャク</t>
    </rPh>
    <rPh sb="12" eb="14">
      <t>ホウホウ</t>
    </rPh>
    <rPh sb="16" eb="18">
      <t>テイリツ</t>
    </rPh>
    <rPh sb="18" eb="19">
      <t>ホウ</t>
    </rPh>
    <rPh sb="26" eb="28">
      <t>テイガク</t>
    </rPh>
    <rPh sb="28" eb="29">
      <t>ホウ</t>
    </rPh>
    <rPh sb="30" eb="32">
      <t>バアイ</t>
    </rPh>
    <rPh sb="39" eb="41">
      <t>ニュウリョク</t>
    </rPh>
    <phoneticPr fontId="19"/>
  </si>
  <si>
    <t>年</t>
    <rPh sb="0" eb="1">
      <t>ネン</t>
    </rPh>
    <phoneticPr fontId="19"/>
  </si>
  <si>
    <t>１８</t>
  </si>
  <si>
    <t>構築物</t>
    <rPh sb="0" eb="2">
      <t>コウチク</t>
    </rPh>
    <rPh sb="2" eb="3">
      <t>ブツ</t>
    </rPh>
    <phoneticPr fontId="19"/>
  </si>
  <si>
    <t>申告に応ずる者の氏名</t>
    <rPh sb="0" eb="2">
      <t>シンコク</t>
    </rPh>
    <rPh sb="3" eb="4">
      <t>オウ</t>
    </rPh>
    <rPh sb="6" eb="7">
      <t>モノ</t>
    </rPh>
    <rPh sb="8" eb="10">
      <t>シメイ</t>
    </rPh>
    <phoneticPr fontId="19"/>
  </si>
  <si>
    <t>２０</t>
  </si>
  <si>
    <t>（電話番号）</t>
    <rPh sb="1" eb="3">
      <t>デンワ</t>
    </rPh>
    <rPh sb="3" eb="5">
      <t>バンゴウ</t>
    </rPh>
    <phoneticPr fontId="19"/>
  </si>
  <si>
    <r>
      <t>1</t>
    </r>
    <r>
      <rPr>
        <b/>
        <sz val="10"/>
        <color auto="1"/>
        <rFont val="ＭＳ Ｐゴシック"/>
      </rPr>
      <t>6.「借用資産」</t>
    </r>
    <r>
      <rPr>
        <sz val="10"/>
        <color auto="1"/>
        <rFont val="ＭＳ Ｐゴシック"/>
      </rPr>
      <t>　</t>
    </r>
    <r>
      <rPr>
        <b/>
        <sz val="10"/>
        <color auto="1"/>
        <rFont val="ＭＳ Ｐゴシック"/>
      </rPr>
      <t>有</t>
    </r>
    <r>
      <rPr>
        <sz val="10"/>
        <color auto="1"/>
        <rFont val="ＭＳ Ｐゴシック"/>
      </rPr>
      <t xml:space="preserve">の場合は「 </t>
    </r>
    <r>
      <rPr>
        <b/>
        <sz val="10"/>
        <color auto="1"/>
        <rFont val="ＭＳ Ｐゴシック"/>
      </rPr>
      <t xml:space="preserve">１ </t>
    </r>
    <r>
      <rPr>
        <sz val="10"/>
        <color auto="1"/>
        <rFont val="ＭＳ Ｐゴシック"/>
      </rPr>
      <t>」とし、貸主の名称等を記入し、</t>
    </r>
    <r>
      <rPr>
        <b/>
        <sz val="10"/>
        <color auto="1"/>
        <rFont val="ＭＳ Ｐゴシック"/>
      </rPr>
      <t>無</t>
    </r>
    <r>
      <rPr>
        <sz val="10"/>
        <color auto="1"/>
        <rFont val="ＭＳ Ｐゴシック"/>
      </rPr>
      <t xml:space="preserve">の場合は「 </t>
    </r>
    <r>
      <rPr>
        <b/>
        <sz val="10"/>
        <color auto="1"/>
        <rFont val="ＭＳ Ｐゴシック"/>
      </rPr>
      <t xml:space="preserve">２ </t>
    </r>
    <r>
      <rPr>
        <sz val="10"/>
        <color auto="1"/>
        <rFont val="ＭＳ Ｐゴシック"/>
      </rPr>
      <t>」を入力してください。</t>
    </r>
    <rPh sb="4" eb="6">
      <t>シャクヨウ</t>
    </rPh>
    <rPh sb="6" eb="8">
      <t>シサン</t>
    </rPh>
    <rPh sb="10" eb="11">
      <t>ア</t>
    </rPh>
    <rPh sb="12" eb="14">
      <t>バアイ</t>
    </rPh>
    <rPh sb="23" eb="25">
      <t>カシヌシ</t>
    </rPh>
    <rPh sb="26" eb="28">
      <t>メイショウ</t>
    </rPh>
    <rPh sb="28" eb="29">
      <t>トウ</t>
    </rPh>
    <rPh sb="30" eb="32">
      <t>キニュウ</t>
    </rPh>
    <rPh sb="34" eb="35">
      <t>ナシ</t>
    </rPh>
    <rPh sb="36" eb="38">
      <t>バアイ</t>
    </rPh>
    <rPh sb="45" eb="47">
      <t>ニュウリョク</t>
    </rPh>
    <phoneticPr fontId="19"/>
  </si>
  <si>
    <t xml:space="preserve">   ②前年中に資産の増減がない場合は「増減なし」、また、解散・商号変更・合併等の場合はその旨</t>
    <rPh sb="4" eb="7">
      <t>ゼンネンチュウ</t>
    </rPh>
    <rPh sb="8" eb="10">
      <t>シサン</t>
    </rPh>
    <rPh sb="11" eb="13">
      <t>ゾウゲン</t>
    </rPh>
    <rPh sb="16" eb="18">
      <t>バアイ</t>
    </rPh>
    <rPh sb="20" eb="22">
      <t>ゾウゲン</t>
    </rPh>
    <rPh sb="29" eb="31">
      <t>カイサン</t>
    </rPh>
    <rPh sb="32" eb="34">
      <t>ショウゴウ</t>
    </rPh>
    <rPh sb="34" eb="36">
      <t>ヘンコウ</t>
    </rPh>
    <rPh sb="37" eb="39">
      <t>ガッペイ</t>
    </rPh>
    <rPh sb="39" eb="40">
      <t>トウ</t>
    </rPh>
    <rPh sb="41" eb="43">
      <t>バアイ</t>
    </rPh>
    <rPh sb="46" eb="47">
      <t>ムネ</t>
    </rPh>
    <phoneticPr fontId="19"/>
  </si>
  <si>
    <r>
      <t>1</t>
    </r>
    <r>
      <rPr>
        <b/>
        <sz val="10"/>
        <color auto="1"/>
        <rFont val="ＭＳ Ｐゴシック"/>
      </rPr>
      <t>7</t>
    </r>
    <r>
      <rPr>
        <sz val="10"/>
        <color auto="1"/>
        <rFont val="ＭＳ Ｐゴシック"/>
      </rPr>
      <t>.</t>
    </r>
    <r>
      <rPr>
        <b/>
        <sz val="10"/>
        <color auto="1"/>
        <rFont val="ＭＳ Ｐゴシック"/>
      </rPr>
      <t>「事業用家屋の所有区分」</t>
    </r>
    <r>
      <rPr>
        <sz val="10"/>
        <color auto="1"/>
        <rFont val="ＭＳ Ｐゴシック"/>
      </rPr>
      <t>　</t>
    </r>
    <r>
      <rPr>
        <b/>
        <sz val="10"/>
        <color auto="1"/>
        <rFont val="ＭＳ Ｐゴシック"/>
      </rPr>
      <t>自己所有</t>
    </r>
    <r>
      <rPr>
        <sz val="10"/>
        <color auto="1"/>
        <rFont val="ＭＳ Ｐゴシック"/>
      </rPr>
      <t xml:space="preserve">は「 </t>
    </r>
    <r>
      <rPr>
        <b/>
        <sz val="10"/>
        <color auto="1"/>
        <rFont val="ＭＳ Ｐゴシック"/>
      </rPr>
      <t xml:space="preserve">１ </t>
    </r>
    <r>
      <rPr>
        <sz val="10"/>
        <color auto="1"/>
        <rFont val="ＭＳ Ｐゴシック"/>
      </rPr>
      <t>」、</t>
    </r>
    <r>
      <rPr>
        <b/>
        <sz val="10"/>
        <color auto="1"/>
        <rFont val="ＭＳ Ｐゴシック"/>
      </rPr>
      <t>借家</t>
    </r>
    <r>
      <rPr>
        <sz val="10"/>
        <color auto="1"/>
        <rFont val="ＭＳ Ｐゴシック"/>
      </rPr>
      <t xml:space="preserve">の場合は「 </t>
    </r>
    <r>
      <rPr>
        <b/>
        <sz val="10"/>
        <color auto="1"/>
        <rFont val="ＭＳ Ｐゴシック"/>
      </rPr>
      <t xml:space="preserve">２ </t>
    </r>
    <r>
      <rPr>
        <sz val="10"/>
        <color auto="1"/>
        <rFont val="ＭＳ Ｐゴシック"/>
      </rPr>
      <t>」を入力してください。</t>
    </r>
    <rPh sb="4" eb="6">
      <t>ジギョウ</t>
    </rPh>
    <rPh sb="6" eb="7">
      <t>ヨウ</t>
    </rPh>
    <rPh sb="7" eb="9">
      <t>カオク</t>
    </rPh>
    <rPh sb="10" eb="12">
      <t>ショユウ</t>
    </rPh>
    <rPh sb="12" eb="14">
      <t>クブン</t>
    </rPh>
    <rPh sb="16" eb="18">
      <t>ジコ</t>
    </rPh>
    <rPh sb="18" eb="20">
      <t>ショユウ</t>
    </rPh>
    <rPh sb="27" eb="29">
      <t>シャッカ</t>
    </rPh>
    <rPh sb="30" eb="32">
      <t>バアイ</t>
    </rPh>
    <rPh sb="39" eb="41">
      <t>ニュウリョク</t>
    </rPh>
    <phoneticPr fontId="19"/>
  </si>
  <si>
    <t>短縮耐用年数の承認</t>
    <rPh sb="0" eb="2">
      <t>タンシュク</t>
    </rPh>
    <rPh sb="2" eb="4">
      <t>タイヨウ</t>
    </rPh>
    <rPh sb="4" eb="6">
      <t>ネンスウ</t>
    </rPh>
    <rPh sb="7" eb="9">
      <t>ショウニン</t>
    </rPh>
    <phoneticPr fontId="19"/>
  </si>
  <si>
    <r>
      <t>（</t>
    </r>
    <r>
      <rPr>
        <b/>
        <sz val="10"/>
        <color auto="1"/>
        <rFont val="ＭＳ Ｐゴシック"/>
      </rPr>
      <t>有</t>
    </r>
    <r>
      <rPr>
        <sz val="10"/>
        <color auto="1"/>
        <rFont val="ＭＳ Ｐゴシック"/>
      </rPr>
      <t>の場合は</t>
    </r>
    <r>
      <rPr>
        <b/>
        <sz val="10"/>
        <color auto="1"/>
        <rFont val="ＭＳ Ｐゴシック"/>
      </rPr>
      <t>１、無</t>
    </r>
    <r>
      <rPr>
        <sz val="10"/>
        <color auto="1"/>
        <rFont val="ＭＳ Ｐゴシック"/>
      </rPr>
      <t>の場合は</t>
    </r>
    <r>
      <rPr>
        <b/>
        <sz val="10"/>
        <color auto="1"/>
        <rFont val="ＭＳ Ｐゴシック"/>
      </rPr>
      <t>２</t>
    </r>
    <r>
      <rPr>
        <sz val="10"/>
        <color auto="1"/>
        <rFont val="ＭＳ Ｐゴシック"/>
      </rPr>
      <t>）</t>
    </r>
    <rPh sb="1" eb="2">
      <t>ア</t>
    </rPh>
    <rPh sb="3" eb="5">
      <t>バアイ</t>
    </rPh>
    <rPh sb="8" eb="9">
      <t>ナシ</t>
    </rPh>
    <rPh sb="10" eb="12">
      <t>バアイ</t>
    </rPh>
    <phoneticPr fontId="19"/>
  </si>
  <si>
    <t xml:space="preserve">   ③非課税の該当資産、課税標準の特例に該当する資産であることが確認できる書類等、添付した書類の名称</t>
    <rPh sb="4" eb="7">
      <t>ヒカゼイ</t>
    </rPh>
    <rPh sb="8" eb="10">
      <t>ガイトウ</t>
    </rPh>
    <rPh sb="10" eb="12">
      <t>シサン</t>
    </rPh>
    <rPh sb="13" eb="15">
      <t>カゼイ</t>
    </rPh>
    <rPh sb="15" eb="17">
      <t>ヒョウジュン</t>
    </rPh>
    <rPh sb="18" eb="20">
      <t>トクレイ</t>
    </rPh>
    <rPh sb="21" eb="23">
      <t>ガイトウ</t>
    </rPh>
    <rPh sb="25" eb="27">
      <t>シサン</t>
    </rPh>
    <rPh sb="33" eb="35">
      <t>カクニン</t>
    </rPh>
    <rPh sb="39" eb="40">
      <t>テンショ</t>
    </rPh>
    <rPh sb="40" eb="41">
      <t>トウ</t>
    </rPh>
    <rPh sb="42" eb="44">
      <t>テンプ</t>
    </rPh>
    <rPh sb="46" eb="48">
      <t>ショルイ</t>
    </rPh>
    <rPh sb="49" eb="51">
      <t>メイショウ</t>
    </rPh>
    <phoneticPr fontId="19"/>
  </si>
  <si>
    <t>課税標準の特例の有無</t>
    <rPh sb="0" eb="2">
      <t>カゼイ</t>
    </rPh>
    <rPh sb="2" eb="4">
      <t>ヒョウジュン</t>
    </rPh>
    <rPh sb="5" eb="7">
      <t>トクレイ</t>
    </rPh>
    <rPh sb="8" eb="10">
      <t>ウム</t>
    </rPh>
    <phoneticPr fontId="19"/>
  </si>
  <si>
    <t>取得年月</t>
  </si>
  <si>
    <t>１７</t>
  </si>
  <si>
    <t>税務会計上の償却方法</t>
    <rPh sb="0" eb="2">
      <t>ゼイム</t>
    </rPh>
    <rPh sb="2" eb="4">
      <t>カイケイ</t>
    </rPh>
    <rPh sb="4" eb="5">
      <t>ジョウ</t>
    </rPh>
    <rPh sb="6" eb="8">
      <t>ショウキャク</t>
    </rPh>
    <rPh sb="8" eb="10">
      <t>ホウホウ</t>
    </rPh>
    <phoneticPr fontId="19"/>
  </si>
  <si>
    <t>種類別明細書（増加資産・全資産用）</t>
    <rPh sb="0" eb="2">
      <t>シュルイ</t>
    </rPh>
    <rPh sb="2" eb="3">
      <t>ベツ</t>
    </rPh>
    <rPh sb="3" eb="6">
      <t>メイサイショ</t>
    </rPh>
    <rPh sb="7" eb="9">
      <t>ゾウカ</t>
    </rPh>
    <rPh sb="9" eb="11">
      <t>シサン</t>
    </rPh>
    <rPh sb="12" eb="13">
      <t>ゼン</t>
    </rPh>
    <rPh sb="13" eb="15">
      <t>シサン</t>
    </rPh>
    <rPh sb="15" eb="16">
      <t>ヨウ</t>
    </rPh>
    <phoneticPr fontId="19"/>
  </si>
  <si>
    <t>申告書（表紙）、取得価額中、「前年前に取得したもの(イ）」（単位　円）</t>
    <rPh sb="0" eb="3">
      <t>シンコクショ</t>
    </rPh>
    <rPh sb="4" eb="6">
      <t>ヒョウシ</t>
    </rPh>
    <rPh sb="8" eb="10">
      <t>シュトク</t>
    </rPh>
    <rPh sb="10" eb="12">
      <t>カガク</t>
    </rPh>
    <rPh sb="12" eb="13">
      <t>チュウ</t>
    </rPh>
    <rPh sb="15" eb="17">
      <t>ゼンネン</t>
    </rPh>
    <rPh sb="17" eb="18">
      <t>ゼン</t>
    </rPh>
    <rPh sb="19" eb="21">
      <t>シュトク</t>
    </rPh>
    <rPh sb="30" eb="32">
      <t>タンイ</t>
    </rPh>
    <rPh sb="33" eb="34">
      <t>エン</t>
    </rPh>
    <phoneticPr fontId="19"/>
  </si>
  <si>
    <t>航空機</t>
    <rPh sb="0" eb="3">
      <t>コウクウキ</t>
    </rPh>
    <phoneticPr fontId="19"/>
  </si>
  <si>
    <t>府中市内における事業所等資産の所在地</t>
    <rPh sb="0" eb="2">
      <t>フチュウ</t>
    </rPh>
    <rPh sb="2" eb="4">
      <t>シナイ</t>
    </rPh>
    <rPh sb="8" eb="11">
      <t>ジギョウショ</t>
    </rPh>
    <rPh sb="11" eb="12">
      <t>トウ</t>
    </rPh>
    <rPh sb="12" eb="14">
      <t>シサン</t>
    </rPh>
    <rPh sb="15" eb="18">
      <t>ショザイチ</t>
    </rPh>
    <phoneticPr fontId="19"/>
  </si>
  <si>
    <t>資産コード</t>
  </si>
  <si>
    <t>車両及び運搬具</t>
    <rPh sb="0" eb="2">
      <t>シャリョウ</t>
    </rPh>
    <rPh sb="2" eb="3">
      <t>オヨ</t>
    </rPh>
    <rPh sb="4" eb="6">
      <t>ウンパン</t>
    </rPh>
    <rPh sb="6" eb="7">
      <t>グ</t>
    </rPh>
    <phoneticPr fontId="19"/>
  </si>
  <si>
    <t>２機械</t>
    <rPh sb="1" eb="3">
      <t>キカイ</t>
    </rPh>
    <phoneticPr fontId="19"/>
  </si>
  <si>
    <t>前年中に取得したもの（ハ）　</t>
    <rPh sb="0" eb="2">
      <t>ゼンネン</t>
    </rPh>
    <rPh sb="2" eb="3">
      <t>チュウ</t>
    </rPh>
    <rPh sb="4" eb="6">
      <t>シュトク</t>
    </rPh>
    <phoneticPr fontId="19"/>
  </si>
  <si>
    <t>取　　　　　　得　　　　　　価　　　　　　額</t>
    <rPh sb="0" eb="8">
      <t>シュトク</t>
    </rPh>
    <rPh sb="14" eb="22">
      <t>カガク</t>
    </rPh>
    <phoneticPr fontId="19"/>
  </si>
  <si>
    <t>　行番号</t>
  </si>
  <si>
    <t>表内内訳</t>
    <rPh sb="0" eb="2">
      <t>ヒョウナイ</t>
    </rPh>
    <rPh sb="2" eb="4">
      <t>ウチワケ</t>
    </rPh>
    <phoneticPr fontId="19"/>
  </si>
  <si>
    <t>②</t>
  </si>
  <si>
    <t>船舶</t>
    <rPh sb="0" eb="2">
      <t>センパク</t>
    </rPh>
    <phoneticPr fontId="19"/>
  </si>
  <si>
    <t>工具、器具及び備品</t>
    <rPh sb="0" eb="2">
      <t>コウグ</t>
    </rPh>
    <rPh sb="3" eb="5">
      <t>キグ</t>
    </rPh>
    <rPh sb="5" eb="6">
      <t>オヨ</t>
    </rPh>
    <rPh sb="7" eb="9">
      <t>ビヒン</t>
    </rPh>
    <phoneticPr fontId="19"/>
  </si>
  <si>
    <t>③</t>
  </si>
  <si>
    <t>増加事由</t>
    <rPh sb="0" eb="2">
      <t>ゾウカ</t>
    </rPh>
    <rPh sb="2" eb="4">
      <t>ジユウ</t>
    </rPh>
    <phoneticPr fontId="19"/>
  </si>
  <si>
    <t xml:space="preserve">     ,     ,     ,</t>
  </si>
  <si>
    <t xml:space="preserve">  （貸主の名称等）</t>
    <rPh sb="3" eb="5">
      <t>カシヌシ</t>
    </rPh>
    <rPh sb="6" eb="8">
      <t>メイショウ</t>
    </rPh>
    <rPh sb="8" eb="9">
      <t>トウ</t>
    </rPh>
    <phoneticPr fontId="19"/>
  </si>
  <si>
    <t>２一部</t>
  </si>
  <si>
    <t>事業所用家屋の所有区分</t>
    <rPh sb="0" eb="2">
      <t>ジギョウ</t>
    </rPh>
    <rPh sb="2" eb="4">
      <t>ショヨウ</t>
    </rPh>
    <rPh sb="4" eb="6">
      <t>カオク</t>
    </rPh>
    <rPh sb="7" eb="9">
      <t>ショユウ</t>
    </rPh>
    <rPh sb="9" eb="11">
      <t>クブン</t>
    </rPh>
    <phoneticPr fontId="19"/>
  </si>
  <si>
    <r>
      <t>（</t>
    </r>
    <r>
      <rPr>
        <b/>
        <sz val="10"/>
        <color auto="1"/>
        <rFont val="ＭＳ Ｐゴシック"/>
      </rPr>
      <t>自己所有</t>
    </r>
    <r>
      <rPr>
        <sz val="10"/>
        <color auto="1"/>
        <rFont val="ＭＳ Ｐゴシック"/>
      </rPr>
      <t>の場合は</t>
    </r>
    <r>
      <rPr>
        <b/>
        <sz val="10"/>
        <color auto="1"/>
        <rFont val="ＭＳ Ｐゴシック"/>
      </rPr>
      <t>１、借家</t>
    </r>
    <r>
      <rPr>
        <sz val="10"/>
        <color auto="1"/>
        <rFont val="ＭＳ Ｐゴシック"/>
      </rPr>
      <t>の場合は</t>
    </r>
    <r>
      <rPr>
        <b/>
        <sz val="10"/>
        <color auto="1"/>
        <rFont val="ＭＳ Ｐゴシック"/>
      </rPr>
      <t>２</t>
    </r>
    <r>
      <rPr>
        <sz val="10"/>
        <color auto="1"/>
        <rFont val="ＭＳ Ｐゴシック"/>
      </rPr>
      <t>）</t>
    </r>
    <rPh sb="1" eb="3">
      <t>ジコ</t>
    </rPh>
    <rPh sb="3" eb="5">
      <t>ショユウ</t>
    </rPh>
    <rPh sb="6" eb="8">
      <t>バアイ</t>
    </rPh>
    <rPh sb="11" eb="13">
      <t>シャクヤ</t>
    </rPh>
    <rPh sb="14" eb="16">
      <t>バアイ</t>
    </rPh>
    <phoneticPr fontId="19"/>
  </si>
  <si>
    <t>１　枚　目　</t>
    <rPh sb="2" eb="3">
      <t>マイ</t>
    </rPh>
    <rPh sb="4" eb="5">
      <t>メ</t>
    </rPh>
    <phoneticPr fontId="19"/>
  </si>
  <si>
    <r>
      <t>【</t>
    </r>
    <r>
      <rPr>
        <sz val="10"/>
        <color auto="1"/>
        <rFont val="ＭＳ Ｐゴシック"/>
      </rPr>
      <t>要領】  
　</t>
    </r>
    <r>
      <rPr>
        <b/>
        <sz val="10"/>
        <color auto="1"/>
        <rFont val="ＭＳ Ｐゴシック"/>
      </rPr>
      <t>増加資産の申告は、</t>
    </r>
    <r>
      <rPr>
        <sz val="10"/>
        <color auto="1"/>
        <rFont val="ＭＳ Ｐゴシック"/>
      </rPr>
      <t>シートの増加（1）から増加（2）、増加（3）の順に入力してください。また、</t>
    </r>
    <r>
      <rPr>
        <b/>
        <sz val="10"/>
        <color auto="1"/>
        <rFont val="ＭＳ Ｐゴシック"/>
      </rPr>
      <t>減少の場合</t>
    </r>
    <r>
      <rPr>
        <sz val="10"/>
        <color auto="1"/>
        <rFont val="ＭＳ Ｐゴシック"/>
      </rPr>
      <t>も同様に入力してください。</t>
    </r>
    <r>
      <rPr>
        <sz val="10"/>
        <color indexed="10"/>
        <rFont val="ＭＳ Ｐゴシック"/>
      </rPr>
      <t>（</t>
    </r>
    <r>
      <rPr>
        <b/>
        <sz val="10"/>
        <color indexed="10"/>
        <rFont val="ＭＳ Ｐゴシック"/>
      </rPr>
      <t>今年度新規に申告される場合は、前年前取得分を含め、全ての資産を増加の用紙に入力してください。</t>
    </r>
    <r>
      <rPr>
        <sz val="10"/>
        <color indexed="10"/>
        <rFont val="ＭＳ Ｐゴシック"/>
      </rPr>
      <t>）</t>
    </r>
    <rPh sb="1" eb="3">
      <t>ヨウリョウ</t>
    </rPh>
    <rPh sb="8" eb="10">
      <t>ゾウカ</t>
    </rPh>
    <rPh sb="10" eb="12">
      <t>シサン</t>
    </rPh>
    <rPh sb="13" eb="15">
      <t>シンコク</t>
    </rPh>
    <rPh sb="21" eb="23">
      <t>ゾウカ</t>
    </rPh>
    <rPh sb="28" eb="30">
      <t>ゾウカ</t>
    </rPh>
    <rPh sb="34" eb="36">
      <t>ゾウカ</t>
    </rPh>
    <rPh sb="40" eb="41">
      <t>ジュン</t>
    </rPh>
    <rPh sb="42" eb="44">
      <t>ニュウリョク</t>
    </rPh>
    <rPh sb="54" eb="56">
      <t>ゲンショウ</t>
    </rPh>
    <rPh sb="57" eb="59">
      <t>バアイ</t>
    </rPh>
    <rPh sb="60" eb="62">
      <t>ドウヨウ</t>
    </rPh>
    <rPh sb="63" eb="65">
      <t>ニュウリョク</t>
    </rPh>
    <rPh sb="73" eb="76">
      <t>コンネンド</t>
    </rPh>
    <rPh sb="76" eb="78">
      <t>シンキ</t>
    </rPh>
    <rPh sb="79" eb="81">
      <t>シンコク</t>
    </rPh>
    <rPh sb="84" eb="86">
      <t>バアイ</t>
    </rPh>
    <rPh sb="88" eb="90">
      <t>ゼンネン</t>
    </rPh>
    <rPh sb="90" eb="91">
      <t>マエ</t>
    </rPh>
    <rPh sb="91" eb="93">
      <t>シュトク</t>
    </rPh>
    <rPh sb="93" eb="94">
      <t>フン</t>
    </rPh>
    <rPh sb="95" eb="96">
      <t>フク</t>
    </rPh>
    <rPh sb="98" eb="99">
      <t>スベ</t>
    </rPh>
    <rPh sb="101" eb="103">
      <t>シサン</t>
    </rPh>
    <rPh sb="104" eb="106">
      <t>ゾウカ</t>
    </rPh>
    <rPh sb="107" eb="109">
      <t>ヨウシ</t>
    </rPh>
    <rPh sb="110" eb="112">
      <t>ニュウリョク</t>
    </rPh>
    <phoneticPr fontId="19"/>
  </si>
  <si>
    <t>備　　　　考</t>
    <rPh sb="0" eb="6">
      <t>ビコウ</t>
    </rPh>
    <phoneticPr fontId="19"/>
  </si>
  <si>
    <t>課税標準額</t>
  </si>
  <si>
    <t>令和　　年　　月　　日</t>
    <rPh sb="0" eb="2">
      <t>レイワ</t>
    </rPh>
    <rPh sb="4" eb="5">
      <t>ネン</t>
    </rPh>
    <rPh sb="7" eb="8">
      <t>ツキ</t>
    </rPh>
    <rPh sb="10" eb="11">
      <t>ニチ</t>
    </rPh>
    <phoneticPr fontId="19"/>
  </si>
  <si>
    <r>
      <t xml:space="preserve"> </t>
    </r>
    <r>
      <rPr>
        <sz val="11"/>
        <color auto="1"/>
        <rFont val="ＭＳ Ｐゴシック"/>
      </rPr>
      <t xml:space="preserve">         </t>
    </r>
    <r>
      <rPr>
        <sz val="12"/>
        <color auto="1"/>
        <rFont val="ＭＳ Ｐゴシック"/>
      </rPr>
      <t xml:space="preserve">(宛先) </t>
    </r>
    <r>
      <rPr>
        <sz val="20"/>
        <color auto="1"/>
        <rFont val="ＭＳ Ｐゴシック"/>
      </rPr>
      <t xml:space="preserve">府中市長 </t>
    </r>
    <r>
      <rPr>
        <sz val="11"/>
        <color auto="1"/>
        <rFont val="ＭＳ Ｐゴシック"/>
      </rPr>
      <t>　</t>
    </r>
    <rPh sb="15" eb="17">
      <t>フチュウ</t>
    </rPh>
    <phoneticPr fontId="19"/>
  </si>
  <si>
    <t>所有者コード　</t>
    <rPh sb="0" eb="1">
      <t>ショ</t>
    </rPh>
    <rPh sb="1" eb="2">
      <t>ア</t>
    </rPh>
    <rPh sb="2" eb="3">
      <t>シャ</t>
    </rPh>
    <phoneticPr fontId="19"/>
  </si>
  <si>
    <t>第二十六号様式（提出用）</t>
    <rPh sb="0" eb="1">
      <t>ダイ</t>
    </rPh>
    <rPh sb="1" eb="4">
      <t>２６</t>
    </rPh>
    <rPh sb="4" eb="5">
      <t>ゴウ</t>
    </rPh>
    <rPh sb="5" eb="7">
      <t>ヨウシキ</t>
    </rPh>
    <rPh sb="8" eb="11">
      <t>テイシュツヨウ</t>
    </rPh>
    <phoneticPr fontId="19"/>
  </si>
  <si>
    <t>種類別明細書（減少資産用）</t>
    <rPh sb="0" eb="2">
      <t>シュルイ</t>
    </rPh>
    <rPh sb="2" eb="3">
      <t>ベツ</t>
    </rPh>
    <rPh sb="3" eb="6">
      <t>メイサイショ</t>
    </rPh>
    <rPh sb="7" eb="9">
      <t>ゲンショウ</t>
    </rPh>
    <rPh sb="9" eb="11">
      <t>シサン</t>
    </rPh>
    <rPh sb="11" eb="12">
      <t>ヨウ</t>
    </rPh>
    <phoneticPr fontId="19"/>
  </si>
  <si>
    <t>摘要</t>
  </si>
  <si>
    <t>所有者名</t>
    <rPh sb="0" eb="3">
      <t>ショユウシャ</t>
    </rPh>
    <rPh sb="3" eb="4">
      <t>メイ</t>
    </rPh>
    <phoneticPr fontId="19"/>
  </si>
  <si>
    <t>所　有　者</t>
    <rPh sb="0" eb="5">
      <t>ショユウシャ</t>
    </rPh>
    <phoneticPr fontId="19"/>
  </si>
  <si>
    <t>3　個人番号又
　　は法人番号</t>
    <rPh sb="2" eb="4">
      <t>コジン</t>
    </rPh>
    <rPh sb="4" eb="6">
      <t>バンゴウ</t>
    </rPh>
    <rPh sb="6" eb="7">
      <t>マタ</t>
    </rPh>
    <rPh sb="11" eb="13">
      <t>ホウジン</t>
    </rPh>
    <rPh sb="13" eb="15">
      <t>バンゴウ</t>
    </rPh>
    <phoneticPr fontId="19"/>
  </si>
  <si>
    <t>枚のうち</t>
  </si>
  <si>
    <t>８　短縮耐用年数の承認</t>
    <rPh sb="2" eb="4">
      <t>タンシュク</t>
    </rPh>
    <rPh sb="4" eb="6">
      <t>タイヨウ</t>
    </rPh>
    <rPh sb="6" eb="8">
      <t>ネンスウ</t>
    </rPh>
    <rPh sb="9" eb="11">
      <t>ショウニン</t>
    </rPh>
    <phoneticPr fontId="19"/>
  </si>
  <si>
    <t>１　住　　所</t>
    <rPh sb="2" eb="6">
      <t>ジュウショ</t>
    </rPh>
    <phoneticPr fontId="19"/>
  </si>
  <si>
    <t>９　増加償却の届出</t>
    <rPh sb="2" eb="3">
      <t>ゾウ</t>
    </rPh>
    <rPh sb="3" eb="4">
      <t>カ</t>
    </rPh>
    <rPh sb="4" eb="6">
      <t>ショウキャク</t>
    </rPh>
    <rPh sb="7" eb="8">
      <t>トドケデ</t>
    </rPh>
    <rPh sb="8" eb="9">
      <t>デ</t>
    </rPh>
    <phoneticPr fontId="19"/>
  </si>
  <si>
    <t>１構築物</t>
    <rPh sb="1" eb="3">
      <t>コウチク</t>
    </rPh>
    <rPh sb="3" eb="4">
      <t>ブツ</t>
    </rPh>
    <phoneticPr fontId="19"/>
  </si>
  <si>
    <r>
      <t>※</t>
    </r>
    <r>
      <rPr>
        <sz val="11"/>
        <color auto="1"/>
        <rFont val="ＭＳ Ｐゴシック"/>
      </rPr>
      <t>　課　税　標　準　額</t>
    </r>
    <r>
      <rPr>
        <sz val="9"/>
        <color auto="1"/>
        <rFont val="ＭＳ Ｐゴシック"/>
      </rPr>
      <t>（ト）</t>
    </r>
    <rPh sb="2" eb="5">
      <t>カゼイ</t>
    </rPh>
    <rPh sb="6" eb="9">
      <t>ヒョウジュン</t>
    </rPh>
    <rPh sb="10" eb="11">
      <t>ガク</t>
    </rPh>
    <phoneticPr fontId="19"/>
  </si>
  <si>
    <t>又は納税通</t>
    <rPh sb="0" eb="1">
      <t>マタ</t>
    </rPh>
    <rPh sb="2" eb="4">
      <t>ノウゼイ</t>
    </rPh>
    <rPh sb="4" eb="5">
      <t>ツウ</t>
    </rPh>
    <phoneticPr fontId="19"/>
  </si>
  <si>
    <t>百万円）</t>
    <rPh sb="0" eb="3">
      <t>ヒャクマンエン</t>
    </rPh>
    <phoneticPr fontId="19"/>
  </si>
  <si>
    <t>知書送達先</t>
    <rPh sb="0" eb="1">
      <t>チ</t>
    </rPh>
    <rPh sb="1" eb="2">
      <t>ショ</t>
    </rPh>
    <rPh sb="2" eb="4">
      <t>ソウタツ</t>
    </rPh>
    <rPh sb="4" eb="5">
      <t>サキ</t>
    </rPh>
    <phoneticPr fontId="19"/>
  </si>
  <si>
    <t>5　事業開始
　　年　　　月</t>
    <rPh sb="2" eb="4">
      <t>ジギョウ</t>
    </rPh>
    <rPh sb="4" eb="6">
      <t>カイシ</t>
    </rPh>
    <rPh sb="9" eb="10">
      <t>ネン</t>
    </rPh>
    <rPh sb="13" eb="14">
      <t>ゲツ</t>
    </rPh>
    <phoneticPr fontId="19"/>
  </si>
  <si>
    <t>10　非課税該当資産</t>
    <rPh sb="3" eb="6">
      <t>ヒカゼイ</t>
    </rPh>
    <rPh sb="6" eb="8">
      <t>ガイトウ</t>
    </rPh>
    <rPh sb="8" eb="10">
      <t>シサン</t>
    </rPh>
    <phoneticPr fontId="19"/>
  </si>
  <si>
    <t>１５</t>
  </si>
  <si>
    <t>11 課税標準の特例</t>
    <rPh sb="3" eb="5">
      <t>カゼイ</t>
    </rPh>
    <rPh sb="5" eb="7">
      <t>ヒョウジュン</t>
    </rPh>
    <rPh sb="8" eb="10">
      <t>トクレイ</t>
    </rPh>
    <phoneticPr fontId="19"/>
  </si>
  <si>
    <t>6　この申告に  
    応答する者の
    係及び氏名</t>
    <rPh sb="4" eb="6">
      <t>シンコク</t>
    </rPh>
    <rPh sb="14" eb="15">
      <t>オウ</t>
    </rPh>
    <rPh sb="15" eb="16">
      <t>コタ</t>
    </rPh>
    <rPh sb="16" eb="19">
      <t>スルモノ</t>
    </rPh>
    <rPh sb="25" eb="26">
      <t>カカリ</t>
    </rPh>
    <rPh sb="26" eb="27">
      <t>オヨ</t>
    </rPh>
    <rPh sb="28" eb="30">
      <t>シメイ</t>
    </rPh>
    <phoneticPr fontId="19"/>
  </si>
  <si>
    <t>　</t>
  </si>
  <si>
    <t>６工具</t>
  </si>
  <si>
    <t>12 特別償却又は圧縮記帳</t>
    <rPh sb="3" eb="5">
      <t>トクベツ</t>
    </rPh>
    <rPh sb="5" eb="7">
      <t>ショウキャク</t>
    </rPh>
    <rPh sb="7" eb="8">
      <t>マタ</t>
    </rPh>
    <rPh sb="9" eb="11">
      <t>アッシュク</t>
    </rPh>
    <rPh sb="11" eb="13">
      <t>キチョウ</t>
    </rPh>
    <phoneticPr fontId="19"/>
  </si>
  <si>
    <t>業所等資産</t>
    <rPh sb="0" eb="1">
      <t>ギョウ</t>
    </rPh>
    <rPh sb="1" eb="2">
      <t>ショ</t>
    </rPh>
    <rPh sb="2" eb="3">
      <t>トウ</t>
    </rPh>
    <rPh sb="3" eb="5">
      <t>シサン</t>
    </rPh>
    <phoneticPr fontId="19"/>
  </si>
  <si>
    <t>法人にあっては
その名称及び
代表者の氏名</t>
    <rPh sb="0" eb="2">
      <t>ホウジン</t>
    </rPh>
    <rPh sb="10" eb="12">
      <t>メイショウ</t>
    </rPh>
    <rPh sb="12" eb="13">
      <t>オヨ</t>
    </rPh>
    <rPh sb="15" eb="18">
      <t>ダイヒョウシャ</t>
    </rPh>
    <rPh sb="19" eb="21">
      <t>シメイ</t>
    </rPh>
    <phoneticPr fontId="19"/>
  </si>
  <si>
    <t>７　税理士等の
　　氏　　　　　名</t>
    <rPh sb="2" eb="5">
      <t>ゼイリシ</t>
    </rPh>
    <rPh sb="5" eb="6">
      <t>トウ</t>
    </rPh>
    <rPh sb="10" eb="11">
      <t>シ</t>
    </rPh>
    <rPh sb="16" eb="17">
      <t>メイ</t>
    </rPh>
    <phoneticPr fontId="19"/>
  </si>
  <si>
    <t>13 税務会計上の償却方法　</t>
    <rPh sb="3" eb="5">
      <t>ゼイム</t>
    </rPh>
    <rPh sb="5" eb="7">
      <t>カイケイ</t>
    </rPh>
    <rPh sb="7" eb="8">
      <t>ウエ</t>
    </rPh>
    <rPh sb="9" eb="11">
      <t>ショウキャク</t>
    </rPh>
    <rPh sb="11" eb="13">
      <t>ホウホウ</t>
    </rPh>
    <phoneticPr fontId="19"/>
  </si>
  <si>
    <t>２　枚　目　</t>
  </si>
  <si>
    <r>
      <t>　</t>
    </r>
    <r>
      <rPr>
        <sz val="11"/>
        <color auto="1"/>
        <rFont val="ＭＳ Ｐゴシック"/>
      </rPr>
      <t>抹消コード
　</t>
    </r>
    <r>
      <rPr>
        <sz val="10"/>
        <color auto="1"/>
        <rFont val="ＭＳ Ｐゴシック"/>
      </rPr>
      <t>(資産コード）</t>
    </r>
    <rPh sb="1" eb="3">
      <t>マッショウ</t>
    </rPh>
    <rPh sb="9" eb="11">
      <t>シサン</t>
    </rPh>
    <phoneticPr fontId="19"/>
  </si>
  <si>
    <t>０７</t>
  </si>
  <si>
    <t>　行番号</t>
    <rPh sb="1" eb="2">
      <t>ギョウ</t>
    </rPh>
    <rPh sb="2" eb="4">
      <t>バンゴウ</t>
    </rPh>
    <phoneticPr fontId="19"/>
  </si>
  <si>
    <t>資産の種類</t>
    <rPh sb="0" eb="2">
      <t>シサン</t>
    </rPh>
    <rPh sb="3" eb="5">
      <t>シュルイ</t>
    </rPh>
    <phoneticPr fontId="19"/>
  </si>
  <si>
    <t>前年前に取得したもの（イ）</t>
    <rPh sb="0" eb="2">
      <t>ゼンネン</t>
    </rPh>
    <rPh sb="2" eb="3">
      <t>マエ</t>
    </rPh>
    <rPh sb="4" eb="6">
      <t>シュトク</t>
    </rPh>
    <phoneticPr fontId="19"/>
  </si>
  <si>
    <t>第二十六号様式別表二（提出用）</t>
  </si>
  <si>
    <t>計（（イ）－（ロ）＋（ハ））　（ニ）</t>
    <rPh sb="0" eb="1">
      <t>ケイ</t>
    </rPh>
    <phoneticPr fontId="19"/>
  </si>
  <si>
    <t>の所在地</t>
    <rPh sb="1" eb="4">
      <t>ショザイチ</t>
    </rPh>
    <phoneticPr fontId="19"/>
  </si>
  <si>
    <t>船　　舶</t>
    <rPh sb="0" eb="4">
      <t>センパク</t>
    </rPh>
    <phoneticPr fontId="19"/>
  </si>
  <si>
    <t>車両及び運搬具</t>
    <rPh sb="0" eb="2">
      <t>シャリョウ</t>
    </rPh>
    <rPh sb="2" eb="3">
      <t>オヨ</t>
    </rPh>
    <rPh sb="4" eb="6">
      <t>ウンパンキ</t>
    </rPh>
    <rPh sb="6" eb="7">
      <t>グ</t>
    </rPh>
    <phoneticPr fontId="19"/>
  </si>
  <si>
    <t>１6借用資産</t>
    <rPh sb="2" eb="4">
      <t>シャクヨウ</t>
    </rPh>
    <rPh sb="4" eb="6">
      <t>シサン</t>
    </rPh>
    <phoneticPr fontId="19"/>
  </si>
  <si>
    <t>工具､器具及び備品</t>
    <rPh sb="0" eb="2">
      <t>コウグ</t>
    </rPh>
    <rPh sb="3" eb="5">
      <t>キグ</t>
    </rPh>
    <rPh sb="5" eb="6">
      <t>オヨ</t>
    </rPh>
    <rPh sb="7" eb="9">
      <t>ビヒン</t>
    </rPh>
    <phoneticPr fontId="19"/>
  </si>
  <si>
    <t>合　　計</t>
    <rPh sb="0" eb="4">
      <t>ゴウケイ</t>
    </rPh>
    <phoneticPr fontId="19"/>
  </si>
  <si>
    <t>　資産の種類</t>
    <rPh sb="1" eb="3">
      <t>シサン</t>
    </rPh>
    <rPh sb="4" eb="6">
      <t>シュルイ</t>
    </rPh>
    <phoneticPr fontId="19"/>
  </si>
  <si>
    <t>減少の事由及び区分</t>
    <rPh sb="0" eb="2">
      <t>ゲンショウ</t>
    </rPh>
    <rPh sb="3" eb="5">
      <t>ジユウ</t>
    </rPh>
    <rPh sb="5" eb="6">
      <t>オヨ</t>
    </rPh>
    <rPh sb="7" eb="9">
      <t>クブン</t>
    </rPh>
    <phoneticPr fontId="19"/>
  </si>
  <si>
    <r>
      <t>評</t>
    </r>
    <r>
      <rPr>
        <sz val="11"/>
        <color auto="1"/>
        <rFont val="ＭＳ Ｐゴシック"/>
      </rPr>
      <t>　価　額</t>
    </r>
    <r>
      <rPr>
        <sz val="9"/>
        <color auto="1"/>
        <rFont val="ＭＳ Ｐゴシック"/>
      </rPr>
      <t>（ホ）</t>
    </r>
    <rPh sb="0" eb="3">
      <t>ヒョウカ</t>
    </rPh>
    <rPh sb="4" eb="5">
      <t>ガク</t>
    </rPh>
    <phoneticPr fontId="19"/>
  </si>
  <si>
    <t>第二十六号様式別表一（提出用）</t>
    <rPh sb="0" eb="1">
      <t>ダイ</t>
    </rPh>
    <rPh sb="1" eb="2">
      <t>２</t>
    </rPh>
    <rPh sb="2" eb="3">
      <t>１０</t>
    </rPh>
    <rPh sb="3" eb="4">
      <t>６</t>
    </rPh>
    <rPh sb="4" eb="5">
      <t>ゴウ</t>
    </rPh>
    <rPh sb="5" eb="7">
      <t>ヨウシキ</t>
    </rPh>
    <rPh sb="7" eb="8">
      <t>ベツ</t>
    </rPh>
    <rPh sb="8" eb="9">
      <t>ヒョウ</t>
    </rPh>
    <rPh sb="9" eb="10">
      <t>１</t>
    </rPh>
    <rPh sb="11" eb="13">
      <t>テイシュツ</t>
    </rPh>
    <rPh sb="13" eb="14">
      <t>ヨウ</t>
    </rPh>
    <phoneticPr fontId="19"/>
  </si>
  <si>
    <t>18備考（添付書類等）</t>
    <rPh sb="2" eb="4">
      <t>ビコウ</t>
    </rPh>
    <rPh sb="5" eb="7">
      <t>テンプ</t>
    </rPh>
    <rPh sb="7" eb="9">
      <t>ショルイ</t>
    </rPh>
    <rPh sb="9" eb="10">
      <t>トウ</t>
    </rPh>
    <phoneticPr fontId="19"/>
  </si>
  <si>
    <t xml:space="preserve">  ,      ,      ,      ,</t>
  </si>
  <si>
    <t>1売却　２滅　失  　　　３移動　４その他</t>
    <rPh sb="1" eb="3">
      <t>バイキャク</t>
    </rPh>
    <rPh sb="5" eb="8">
      <t>メッシツ</t>
    </rPh>
    <rPh sb="14" eb="16">
      <t>イドウ</t>
    </rPh>
    <rPh sb="18" eb="21">
      <t>ソノタ</t>
    </rPh>
    <phoneticPr fontId="19"/>
  </si>
  <si>
    <t xml:space="preserve">  ,      ,       ,      ,</t>
  </si>
  <si>
    <t xml:space="preserve">  ,      ,      ,      ,      </t>
  </si>
  <si>
    <t>３船舶</t>
    <rPh sb="1" eb="3">
      <t>センパク</t>
    </rPh>
    <phoneticPr fontId="19"/>
  </si>
  <si>
    <t>枚のうち</t>
    <rPh sb="0" eb="1">
      <t>マイ</t>
    </rPh>
    <phoneticPr fontId="19"/>
  </si>
  <si>
    <t>資産コード</t>
    <rPh sb="0" eb="2">
      <t>シサン</t>
    </rPh>
    <phoneticPr fontId="19"/>
  </si>
  <si>
    <t>資産の名称等</t>
    <rPh sb="0" eb="2">
      <t>シサン</t>
    </rPh>
    <rPh sb="3" eb="5">
      <t>メイショウ</t>
    </rPh>
    <rPh sb="5" eb="6">
      <t>トウ</t>
    </rPh>
    <phoneticPr fontId="19"/>
  </si>
  <si>
    <t>数量</t>
    <rPh sb="0" eb="2">
      <t>スウリョウ</t>
    </rPh>
    <phoneticPr fontId="19"/>
  </si>
  <si>
    <t>取得年月</t>
    <rPh sb="0" eb="2">
      <t>シュトク</t>
    </rPh>
    <rPh sb="2" eb="4">
      <t>ネンゲツ</t>
    </rPh>
    <phoneticPr fontId="19"/>
  </si>
  <si>
    <t>取得価額</t>
    <rPh sb="0" eb="2">
      <t>シュトク</t>
    </rPh>
    <rPh sb="2" eb="4">
      <t>カガク</t>
    </rPh>
    <phoneticPr fontId="19"/>
  </si>
  <si>
    <t>耐用年数</t>
    <rPh sb="0" eb="2">
      <t>タイヨウ</t>
    </rPh>
    <rPh sb="2" eb="4">
      <t>ネンスウ</t>
    </rPh>
    <phoneticPr fontId="19"/>
  </si>
  <si>
    <t>減価残存率</t>
    <rPh sb="0" eb="2">
      <t>ゲンカ</t>
    </rPh>
    <rPh sb="2" eb="4">
      <t>ザンゾン</t>
    </rPh>
    <rPh sb="4" eb="5">
      <t>リツ</t>
    </rPh>
    <phoneticPr fontId="19"/>
  </si>
  <si>
    <t>価　　　額</t>
    <rPh sb="0" eb="5">
      <t>カガク</t>
    </rPh>
    <phoneticPr fontId="19"/>
  </si>
  <si>
    <t>課税標準
の特例</t>
    <rPh sb="0" eb="2">
      <t>カゼイ</t>
    </rPh>
    <rPh sb="2" eb="4">
      <t>ヒョウジュン</t>
    </rPh>
    <rPh sb="6" eb="8">
      <t>トクレイ</t>
    </rPh>
    <phoneticPr fontId="19"/>
  </si>
  <si>
    <t>課税標準額</t>
    <rPh sb="0" eb="2">
      <t>カゼイ</t>
    </rPh>
    <rPh sb="2" eb="4">
      <t>ヒョウジュン</t>
    </rPh>
    <rPh sb="4" eb="5">
      <t>ガク</t>
    </rPh>
    <phoneticPr fontId="19"/>
  </si>
  <si>
    <t>摘要</t>
    <rPh sb="0" eb="2">
      <t>テキヨウ</t>
    </rPh>
    <phoneticPr fontId="19"/>
  </si>
  <si>
    <t>年号</t>
    <rPh sb="0" eb="2">
      <t>ネンゴウ</t>
    </rPh>
    <phoneticPr fontId="19"/>
  </si>
  <si>
    <t>１構築物</t>
  </si>
  <si>
    <t>月</t>
    <rPh sb="0" eb="1">
      <t>ツキ</t>
    </rPh>
    <phoneticPr fontId="19"/>
  </si>
  <si>
    <t>率</t>
    <rPh sb="0" eb="1">
      <t>リツ</t>
    </rPh>
    <phoneticPr fontId="19"/>
  </si>
  <si>
    <t>取得価格内訳</t>
    <rPh sb="0" eb="2">
      <t>シュトク</t>
    </rPh>
    <rPh sb="2" eb="4">
      <t>カカク</t>
    </rPh>
    <rPh sb="4" eb="6">
      <t>ウチワケ</t>
    </rPh>
    <phoneticPr fontId="19"/>
  </si>
  <si>
    <t>０１</t>
  </si>
  <si>
    <t xml:space="preserve">  ,  ,  ,  ,  ,  ,  ,</t>
  </si>
  <si>
    <t>０５</t>
  </si>
  <si>
    <t>０６</t>
  </si>
  <si>
    <t>０９</t>
  </si>
  <si>
    <t>０８</t>
  </si>
  <si>
    <t>１０</t>
  </si>
  <si>
    <t>１１</t>
  </si>
  <si>
    <t>１２</t>
  </si>
  <si>
    <t>１３</t>
  </si>
  <si>
    <t>１４</t>
  </si>
  <si>
    <t>１６</t>
  </si>
  <si>
    <t>１９</t>
  </si>
  <si>
    <t>　小　　　　計</t>
    <rPh sb="1" eb="7">
      <t>ショウケイ</t>
    </rPh>
    <phoneticPr fontId="19"/>
  </si>
  <si>
    <t>４航空機</t>
    <rPh sb="1" eb="4">
      <t>コウクウキ</t>
    </rPh>
    <phoneticPr fontId="19"/>
  </si>
  <si>
    <t>5車両</t>
    <rPh sb="1" eb="3">
      <t>シャリョウ</t>
    </rPh>
    <phoneticPr fontId="19"/>
  </si>
  <si>
    <t>５車両</t>
    <rPh sb="1" eb="3">
      <t>シャリョウ</t>
    </rPh>
    <phoneticPr fontId="19"/>
  </si>
  <si>
    <t>６工具</t>
    <rPh sb="1" eb="3">
      <t>コウグ</t>
    </rPh>
    <phoneticPr fontId="19"/>
  </si>
  <si>
    <t>計</t>
    <rPh sb="0" eb="1">
      <t>ケイ</t>
    </rPh>
    <phoneticPr fontId="19"/>
  </si>
  <si>
    <t>種類別明細書（増加資産・全資産用）</t>
    <rPh sb="15" eb="16">
      <t>ヨウ</t>
    </rPh>
    <phoneticPr fontId="19"/>
  </si>
  <si>
    <t>第二十六号様式別表一（提出用）</t>
    <rPh sb="9" eb="10">
      <t>１</t>
    </rPh>
    <phoneticPr fontId="19"/>
  </si>
  <si>
    <t>所有者名</t>
  </si>
  <si>
    <t>所有者コード</t>
  </si>
  <si>
    <t xml:space="preserve"> 枚のうち</t>
  </si>
  <si>
    <t>資産の種類</t>
  </si>
  <si>
    <t>資産の名称等</t>
  </si>
  <si>
    <t>数量</t>
  </si>
  <si>
    <t>取得価額</t>
    <rPh sb="3" eb="4">
      <t>ガク</t>
    </rPh>
    <phoneticPr fontId="19"/>
  </si>
  <si>
    <t>耐用年数</t>
  </si>
  <si>
    <t>減価残存率</t>
    <rPh sb="0" eb="2">
      <t>ゲンカ</t>
    </rPh>
    <phoneticPr fontId="19"/>
  </si>
  <si>
    <t>価　　　額</t>
  </si>
  <si>
    <t>課税標準
の特例</t>
  </si>
  <si>
    <t>増加事由</t>
  </si>
  <si>
    <t>年号</t>
  </si>
  <si>
    <t>年</t>
  </si>
  <si>
    <t>月</t>
  </si>
  <si>
    <t>　小　　　　計</t>
  </si>
  <si>
    <t>２機械</t>
  </si>
  <si>
    <t>３船舶</t>
  </si>
  <si>
    <t>４航空機</t>
  </si>
  <si>
    <t>３　枚　目　</t>
  </si>
  <si>
    <t>　小計</t>
  </si>
  <si>
    <t>取得金額内訳</t>
  </si>
  <si>
    <t>計　</t>
    <rPh sb="0" eb="1">
      <t>ケイ</t>
    </rPh>
    <phoneticPr fontId="19"/>
  </si>
  <si>
    <t>第二十六号様式別表二（提出用）</t>
    <rPh sb="0" eb="1">
      <t>ダイ</t>
    </rPh>
    <rPh sb="1" eb="2">
      <t>２</t>
    </rPh>
    <rPh sb="2" eb="3">
      <t>１０</t>
    </rPh>
    <rPh sb="3" eb="4">
      <t>６</t>
    </rPh>
    <rPh sb="4" eb="5">
      <t>ゴウ</t>
    </rPh>
    <rPh sb="5" eb="7">
      <t>ヨウシキ</t>
    </rPh>
    <rPh sb="7" eb="8">
      <t>ベツ</t>
    </rPh>
    <rPh sb="8" eb="9">
      <t>ヒョウ</t>
    </rPh>
    <rPh sb="9" eb="10">
      <t>ニ</t>
    </rPh>
    <rPh sb="11" eb="13">
      <t>テイシュツ</t>
    </rPh>
    <rPh sb="13" eb="14">
      <t>ヨウ</t>
    </rPh>
    <phoneticPr fontId="19"/>
  </si>
  <si>
    <t>申告年度</t>
    <rPh sb="0" eb="2">
      <t>シンコク</t>
    </rPh>
    <rPh sb="2" eb="4">
      <t>ネンド</t>
    </rPh>
    <phoneticPr fontId="19"/>
  </si>
  <si>
    <t>摘　　　　　　　要</t>
    <rPh sb="0" eb="1">
      <t>テキ</t>
    </rPh>
    <rPh sb="8" eb="9">
      <t>ヨウ</t>
    </rPh>
    <phoneticPr fontId="19"/>
  </si>
  <si>
    <t>1全部</t>
    <rPh sb="1" eb="3">
      <t>ゼンブ</t>
    </rPh>
    <phoneticPr fontId="19"/>
  </si>
  <si>
    <t>２一部</t>
    <rPh sb="1" eb="2">
      <t>イチ</t>
    </rPh>
    <rPh sb="2" eb="3">
      <t>ブ</t>
    </rPh>
    <phoneticPr fontId="19"/>
  </si>
  <si>
    <t>1全部</t>
  </si>
  <si>
    <t>　小計</t>
    <rPh sb="1" eb="3">
      <t>ショウケイ</t>
    </rPh>
    <phoneticPr fontId="19"/>
  </si>
  <si>
    <t>申告年度</t>
  </si>
  <si>
    <t>1売却　２滅　失  　　　３移動　４その他</t>
  </si>
  <si>
    <t>5車両</t>
  </si>
  <si>
    <t>２.　今年度新規に申告される方以外の方は、別途送付している令和５年度申告書（表紙）の取得価額
  のうち、「前年前に取得したもの(イ)」の欄の価額を転記（入力）します。</t>
    <rPh sb="3" eb="6">
      <t>コンネンド</t>
    </rPh>
    <rPh sb="6" eb="8">
      <t>シンキ</t>
    </rPh>
    <rPh sb="9" eb="11">
      <t>シンコク</t>
    </rPh>
    <rPh sb="14" eb="15">
      <t>カタ</t>
    </rPh>
    <rPh sb="15" eb="17">
      <t>イガイ</t>
    </rPh>
    <rPh sb="18" eb="19">
      <t>カタ</t>
    </rPh>
    <rPh sb="21" eb="23">
      <t>ベット</t>
    </rPh>
    <rPh sb="23" eb="25">
      <t>ソウフ</t>
    </rPh>
    <rPh sb="29" eb="31">
      <t>レイワ</t>
    </rPh>
    <rPh sb="32" eb="34">
      <t>ネンド</t>
    </rPh>
    <rPh sb="34" eb="37">
      <t>シンコクショ</t>
    </rPh>
    <rPh sb="38" eb="39">
      <t>ヒョウ</t>
    </rPh>
    <rPh sb="39" eb="40">
      <t>カミ</t>
    </rPh>
    <rPh sb="42" eb="44">
      <t>シュトク</t>
    </rPh>
    <rPh sb="44" eb="46">
      <t>カガク</t>
    </rPh>
    <rPh sb="54" eb="56">
      <t>ゼンネン</t>
    </rPh>
    <rPh sb="56" eb="57">
      <t>ゼン</t>
    </rPh>
    <rPh sb="58" eb="60">
      <t>シュトク</t>
    </rPh>
    <rPh sb="69" eb="70">
      <t>ラン</t>
    </rPh>
    <rPh sb="71" eb="73">
      <t>カガク</t>
    </rPh>
    <rPh sb="74" eb="76">
      <t>テンキ</t>
    </rPh>
    <rPh sb="77" eb="79">
      <t>ニュウリョク</t>
    </rPh>
    <phoneticPr fontId="19"/>
  </si>
  <si>
    <t>15府中市内</t>
    <rPh sb="2" eb="4">
      <t>フチュウ</t>
    </rPh>
    <rPh sb="4" eb="5">
      <t>シ</t>
    </rPh>
    <rPh sb="5" eb="6">
      <t>ナイ</t>
    </rPh>
    <phoneticPr fontId="19"/>
  </si>
  <si>
    <t xml:space="preserve">       申告書のページを見てください。</t>
    <rPh sb="7" eb="10">
      <t>シンコクショ</t>
    </rPh>
    <rPh sb="15" eb="16">
      <t>ミ</t>
    </rPh>
    <phoneticPr fontId="19"/>
  </si>
  <si>
    <t>３．種類別明細書（増加・減少）を作成します。
　　（該当シートへ直接入力をしてください。）</t>
    <rPh sb="2" eb="4">
      <t>シュルイ</t>
    </rPh>
    <rPh sb="4" eb="5">
      <t>ベツ</t>
    </rPh>
    <rPh sb="5" eb="7">
      <t>メイサイ</t>
    </rPh>
    <rPh sb="7" eb="8">
      <t>ショ</t>
    </rPh>
    <rPh sb="9" eb="11">
      <t>ゾウカ</t>
    </rPh>
    <rPh sb="12" eb="14">
      <t>ゲンショウ</t>
    </rPh>
    <rPh sb="16" eb="18">
      <t>サクセイ</t>
    </rPh>
    <rPh sb="26" eb="28">
      <t>ガイトウ</t>
    </rPh>
    <rPh sb="32" eb="34">
      <t>チョクセツ</t>
    </rPh>
    <rPh sb="34" eb="36">
      <t>ニュウリョク</t>
    </rPh>
    <phoneticPr fontId="19"/>
  </si>
  <si>
    <t xml:space="preserve">                    令和６年度償却資産申告書等の作成方法</t>
    <rPh sb="20" eb="22">
      <t>レイワ</t>
    </rPh>
    <rPh sb="23" eb="25">
      <t>ネンド</t>
    </rPh>
    <rPh sb="25" eb="27">
      <t>ショウキャク</t>
    </rPh>
    <rPh sb="27" eb="29">
      <t>シサン</t>
    </rPh>
    <rPh sb="29" eb="32">
      <t>シンコクショ</t>
    </rPh>
    <rPh sb="32" eb="33">
      <t>トウ</t>
    </rPh>
    <rPh sb="34" eb="36">
      <t>サクセイ</t>
    </rPh>
    <rPh sb="36" eb="38">
      <t>ホウホウ</t>
    </rPh>
    <phoneticPr fontId="19"/>
  </si>
  <si>
    <t>令和６年度</t>
    <rPh sb="0" eb="2">
      <t>レイワ</t>
    </rPh>
    <rPh sb="3" eb="5">
      <t>ネンド</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</si>
</sst>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6" formatCode="&quot;¥&quot;#,##0;[Red]&quot;¥&quot;\-#,##0"/>
    <numFmt numFmtId="176" formatCode="#,###"/>
    <numFmt numFmtId="177" formatCode="#,##0;&quot;△ &quot;#,##0"/>
  </numFmts>
  <fonts count="3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b/>
      <sz val="14"/>
      <color auto="1"/>
      <name val="ＭＳ Ｐゴシック"/>
      <family val="3"/>
    </font>
    <font>
      <b/>
      <sz val="11"/>
      <color auto="1"/>
      <name val="ＭＳ Ｐゴシック"/>
      <family val="3"/>
    </font>
    <font>
      <sz val="10"/>
      <color auto="1"/>
      <name val="ＭＳ Ｐゴシック"/>
      <family val="3"/>
    </font>
    <font>
      <b/>
      <sz val="10"/>
      <color auto="1"/>
      <name val="ＭＳ Ｐゴシック"/>
      <family val="3"/>
    </font>
    <font>
      <b/>
      <sz val="12"/>
      <color indexed="10"/>
      <name val="ＭＳ Ｐゴシック"/>
      <family val="3"/>
    </font>
    <font>
      <b/>
      <sz val="12"/>
      <color auto="1"/>
      <name val="ＭＳ Ｐゴシック"/>
      <family val="3"/>
    </font>
    <font>
      <sz val="9"/>
      <color auto="1"/>
      <name val="ＭＳ Ｐゴシック"/>
      <family val="3"/>
    </font>
    <font>
      <sz val="9"/>
      <color indexed="23"/>
      <name val="ＭＳ Ｐゴシック"/>
      <family val="3"/>
    </font>
    <font>
      <sz val="8"/>
      <color auto="1"/>
      <name val="ＭＳ Ｐゴシック"/>
      <family val="3"/>
    </font>
    <font>
      <sz val="10.5"/>
      <color auto="1"/>
      <name val="ＭＳ Ｐゴシック"/>
      <family val="3"/>
    </font>
    <font>
      <sz val="12"/>
      <color auto="1"/>
      <name val="ＭＳ Ｐゴシック"/>
      <family val="3"/>
    </font>
    <font>
      <sz val="16"/>
      <color auto="1"/>
      <name val="ＭＳ Ｐゴシック"/>
      <family val="3"/>
    </font>
    <font>
      <sz val="8.5"/>
      <color auto="1"/>
      <name val="ＭＳ Ｐゴシック"/>
      <family val="3"/>
    </font>
    <font>
      <b/>
      <sz val="18"/>
      <color auto="1"/>
      <name val="ＭＳ Ｐゴシック"/>
      <family val="3"/>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6"/>
        <bgColor indexed="64"/>
      </patternFill>
    </fill>
    <fill>
      <patternFill patternType="solid">
        <fgColor indexed="41"/>
        <bgColor indexed="64"/>
      </patternFill>
    </fill>
    <fill>
      <patternFill patternType="solid">
        <fgColor indexed="13"/>
        <bgColor indexed="64"/>
      </patternFill>
    </fill>
    <fill>
      <patternFill patternType="solid">
        <fgColor indexed="27"/>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s>
  <borders count="1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double">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double">
        <color indexed="64"/>
      </right>
      <top style="double">
        <color indexed="64"/>
      </top>
      <bottom style="double">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diagonalUp="1">
      <left style="medium">
        <color indexed="64"/>
      </left>
      <right/>
      <top style="medium">
        <color indexed="64"/>
      </top>
      <bottom style="medium">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s>
  <cellStyleXfs count="4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6" fontId="6" fillId="0" borderId="0" applyFont="0" applyFill="0" applyBorder="0" applyAlignment="0" applyProtection="0"/>
    <xf numFmtId="38" fontId="6" fillId="0" borderId="0" applyFont="0" applyFill="0" applyBorder="0" applyAlignment="0" applyProtection="0"/>
  </cellStyleXfs>
  <cellXfs count="585">
    <xf numFmtId="0" fontId="0" fillId="0" borderId="0" xfId="0"/>
    <xf numFmtId="0" fontId="0" fillId="0" borderId="0" xfId="0" applyAlignment="1">
      <alignment horizontal="center"/>
    </xf>
    <xf numFmtId="0" fontId="0" fillId="0" borderId="0" xfId="0" applyAlignment="1">
      <alignment shrinkToFit="1"/>
    </xf>
    <xf numFmtId="6" fontId="20" fillId="24" borderId="0" xfId="42" applyFont="1" applyFill="1" applyBorder="1" applyAlignment="1" applyProtection="1">
      <alignment horizontal="left" vertical="center"/>
    </xf>
    <xf numFmtId="0" fontId="21" fillId="24" borderId="0" xfId="0" applyFont="1" applyFill="1"/>
    <xf numFmtId="0" fontId="22" fillId="24" borderId="0" xfId="0" applyFont="1" applyFill="1"/>
    <xf numFmtId="0" fontId="22" fillId="0" borderId="0" xfId="0" applyFont="1"/>
    <xf numFmtId="0" fontId="21" fillId="24" borderId="0" xfId="0" applyFont="1" applyFill="1" applyAlignment="1">
      <alignment horizontal="left" wrapText="1"/>
    </xf>
    <xf numFmtId="0" fontId="0" fillId="24" borderId="0" xfId="0" applyFill="1" applyAlignment="1"/>
    <xf numFmtId="0" fontId="23" fillId="0" borderId="0" xfId="0" applyFont="1" applyAlignment="1">
      <alignment vertical="center"/>
    </xf>
    <xf numFmtId="0" fontId="23" fillId="0" borderId="0" xfId="0" applyFont="1" applyAlignment="1">
      <alignment horizontal="left" vertical="center" wrapText="1"/>
    </xf>
    <xf numFmtId="0" fontId="22" fillId="0" borderId="0" xfId="0" applyFont="1" applyAlignment="1">
      <alignment horizontal="left" vertical="center"/>
    </xf>
    <xf numFmtId="0" fontId="22" fillId="0" borderId="0" xfId="0" applyFont="1" applyAlignment="1">
      <alignment vertical="center"/>
    </xf>
    <xf numFmtId="0" fontId="23" fillId="0" borderId="0" xfId="0" applyFont="1" applyAlignment="1">
      <alignment vertical="center" wrapText="1"/>
    </xf>
    <xf numFmtId="0" fontId="22" fillId="25" borderId="10" xfId="0" applyFont="1" applyFill="1" applyBorder="1" applyAlignment="1">
      <alignment horizontal="center" vertical="center"/>
    </xf>
    <xf numFmtId="0" fontId="22" fillId="25" borderId="11" xfId="0" applyFont="1" applyFill="1" applyBorder="1" applyAlignment="1">
      <alignment horizontal="center" vertical="center"/>
    </xf>
    <xf numFmtId="0" fontId="22" fillId="25" borderId="12" xfId="0" applyFont="1" applyFill="1" applyBorder="1" applyAlignment="1">
      <alignment horizontal="center" vertical="center"/>
    </xf>
    <xf numFmtId="0" fontId="22" fillId="0" borderId="13" xfId="0" applyFont="1" applyBorder="1" applyAlignment="1">
      <alignment horizontal="left" vertical="top" wrapText="1"/>
    </xf>
    <xf numFmtId="0" fontId="23" fillId="24" borderId="0" xfId="0" applyFont="1" applyFill="1"/>
    <xf numFmtId="0" fontId="22" fillId="0" borderId="0" xfId="0" applyFont="1" applyAlignment="1" applyProtection="1">
      <alignment vertical="center"/>
    </xf>
    <xf numFmtId="0" fontId="22" fillId="25" borderId="14" xfId="0" applyFont="1" applyFill="1" applyBorder="1" applyAlignment="1">
      <alignment vertical="center"/>
    </xf>
    <xf numFmtId="0" fontId="22" fillId="25" borderId="15" xfId="0" applyFont="1" applyFill="1" applyBorder="1" applyAlignment="1">
      <alignment vertical="center"/>
    </xf>
    <xf numFmtId="0" fontId="22" fillId="25" borderId="16" xfId="0" applyFont="1" applyFill="1" applyBorder="1" applyAlignment="1">
      <alignment vertical="center"/>
    </xf>
    <xf numFmtId="0" fontId="24" fillId="0" borderId="0" xfId="0" applyFont="1" applyAlignment="1">
      <alignment horizontal="left"/>
    </xf>
    <xf numFmtId="0" fontId="22" fillId="0" borderId="17" xfId="0" applyFont="1" applyBorder="1" applyAlignment="1">
      <alignment horizontal="left" vertical="top" wrapText="1"/>
    </xf>
    <xf numFmtId="0" fontId="0" fillId="24" borderId="0" xfId="0" applyFill="1"/>
    <xf numFmtId="38" fontId="22" fillId="0" borderId="14" xfId="43" applyFont="1" applyFill="1" applyBorder="1" applyAlignment="1" applyProtection="1">
      <alignment vertical="center"/>
      <protection locked="0"/>
    </xf>
    <xf numFmtId="38" fontId="22" fillId="0" borderId="15" xfId="43" applyFont="1" applyFill="1" applyBorder="1" applyAlignment="1" applyProtection="1">
      <alignment vertical="center"/>
      <protection locked="0"/>
    </xf>
    <xf numFmtId="38" fontId="22" fillId="0" borderId="16" xfId="43" applyFont="1" applyFill="1" applyBorder="1" applyAlignment="1" applyProtection="1">
      <alignment vertical="center"/>
      <protection locked="0"/>
    </xf>
    <xf numFmtId="0" fontId="17" fillId="0" borderId="0" xfId="0" applyFont="1"/>
    <xf numFmtId="0" fontId="22" fillId="25" borderId="14" xfId="0" applyFont="1" applyFill="1" applyBorder="1" applyAlignment="1">
      <alignment horizontal="center" vertical="center"/>
    </xf>
    <xf numFmtId="0" fontId="22" fillId="25" borderId="15" xfId="0" applyFont="1" applyFill="1" applyBorder="1" applyAlignment="1">
      <alignment horizontal="center" vertical="center"/>
    </xf>
    <xf numFmtId="0" fontId="22" fillId="25" borderId="16" xfId="0" applyFont="1" applyFill="1" applyBorder="1" applyAlignment="1">
      <alignment horizontal="center" vertical="center"/>
    </xf>
    <xf numFmtId="38" fontId="22" fillId="0" borderId="18" xfId="43" applyFont="1" applyFill="1" applyBorder="1" applyAlignment="1" applyProtection="1">
      <alignment vertical="center"/>
      <protection locked="0"/>
    </xf>
    <xf numFmtId="38" fontId="22" fillId="0" borderId="19" xfId="43" applyFont="1" applyFill="1" applyBorder="1" applyAlignment="1" applyProtection="1">
      <alignment vertical="center"/>
      <protection locked="0"/>
    </xf>
    <xf numFmtId="38" fontId="22" fillId="0" borderId="20" xfId="43" applyFont="1" applyFill="1" applyBorder="1" applyAlignment="1" applyProtection="1">
      <alignment vertical="center"/>
      <protection locked="0"/>
    </xf>
    <xf numFmtId="0" fontId="22" fillId="0" borderId="0" xfId="0" applyFont="1" applyAlignment="1"/>
    <xf numFmtId="0" fontId="22" fillId="0" borderId="0" xfId="0" applyFont="1" applyAlignment="1">
      <alignment vertical="top"/>
    </xf>
    <xf numFmtId="0" fontId="0" fillId="0" borderId="0" xfId="0" applyAlignment="1">
      <alignment vertical="center"/>
    </xf>
    <xf numFmtId="0" fontId="0" fillId="0" borderId="0" xfId="0" applyAlignment="1"/>
    <xf numFmtId="0" fontId="22" fillId="0" borderId="21" xfId="0" applyFont="1" applyBorder="1" applyAlignment="1">
      <alignment vertical="center"/>
    </xf>
    <xf numFmtId="0" fontId="23" fillId="0" borderId="21" xfId="0" applyFont="1" applyBorder="1" applyAlignment="1">
      <alignment vertical="center" wrapText="1"/>
    </xf>
    <xf numFmtId="0" fontId="23" fillId="0" borderId="21" xfId="0" applyFont="1" applyBorder="1" applyAlignment="1">
      <alignment vertical="center"/>
    </xf>
    <xf numFmtId="0" fontId="0" fillId="24" borderId="21" xfId="0" applyFill="1" applyBorder="1" applyAlignment="1"/>
    <xf numFmtId="0" fontId="22" fillId="0" borderId="22" xfId="0" applyFont="1" applyBorder="1" applyAlignment="1">
      <alignment horizontal="left" vertical="top" wrapText="1"/>
    </xf>
    <xf numFmtId="0" fontId="20" fillId="26" borderId="23" xfId="0" applyFont="1" applyFill="1" applyBorder="1" applyAlignment="1">
      <alignment horizontal="center" vertical="center"/>
    </xf>
    <xf numFmtId="0" fontId="25" fillId="25" borderId="24" xfId="0" applyFont="1" applyFill="1" applyBorder="1" applyAlignment="1">
      <alignment horizontal="center" vertical="center"/>
    </xf>
    <xf numFmtId="0" fontId="0" fillId="0" borderId="25" xfId="0" applyBorder="1"/>
    <xf numFmtId="0" fontId="23" fillId="25" borderId="26" xfId="0" applyFont="1" applyFill="1" applyBorder="1" applyAlignment="1">
      <alignment horizontal="center" vertical="center"/>
    </xf>
    <xf numFmtId="0" fontId="23" fillId="25" borderId="27" xfId="0" applyFont="1" applyFill="1" applyBorder="1" applyAlignment="1">
      <alignment horizontal="center" vertical="center"/>
    </xf>
    <xf numFmtId="0" fontId="23" fillId="25" borderId="28" xfId="0" applyFont="1" applyFill="1" applyBorder="1" applyAlignment="1">
      <alignment horizontal="center" vertical="center"/>
    </xf>
    <xf numFmtId="0" fontId="23" fillId="25" borderId="29" xfId="0" applyFont="1" applyFill="1" applyBorder="1" applyAlignment="1">
      <alignment horizontal="center" vertical="center"/>
    </xf>
    <xf numFmtId="0" fontId="23" fillId="25" borderId="30" xfId="0" applyFont="1" applyFill="1" applyBorder="1" applyAlignment="1">
      <alignment horizontal="center" vertical="center"/>
    </xf>
    <xf numFmtId="0" fontId="23" fillId="25" borderId="31" xfId="0" applyFont="1" applyFill="1" applyBorder="1" applyAlignment="1">
      <alignment horizontal="center" vertical="center"/>
    </xf>
    <xf numFmtId="0" fontId="23" fillId="25" borderId="32" xfId="0" applyFont="1" applyFill="1" applyBorder="1" applyAlignment="1">
      <alignment horizontal="center" vertical="center"/>
    </xf>
    <xf numFmtId="0" fontId="0" fillId="0" borderId="33" xfId="0" applyBorder="1"/>
    <xf numFmtId="0" fontId="0" fillId="0" borderId="23" xfId="0" applyBorder="1"/>
    <xf numFmtId="0" fontId="22" fillId="25" borderId="34" xfId="0" applyFont="1" applyFill="1" applyBorder="1" applyAlignment="1">
      <alignment horizontal="center" vertical="center" shrinkToFit="1"/>
    </xf>
    <xf numFmtId="0" fontId="22" fillId="25" borderId="35" xfId="0" applyFont="1" applyFill="1" applyBorder="1" applyAlignment="1">
      <alignment horizontal="center" vertical="center" shrinkToFit="1"/>
    </xf>
    <xf numFmtId="0" fontId="22" fillId="25" borderId="36" xfId="0" applyFont="1" applyFill="1" applyBorder="1" applyAlignment="1">
      <alignment horizontal="center" vertical="center" wrapText="1" shrinkToFit="1"/>
    </xf>
    <xf numFmtId="0" fontId="22" fillId="25" borderId="37" xfId="0" applyFont="1" applyFill="1" applyBorder="1" applyAlignment="1">
      <alignment horizontal="center" vertical="center" shrinkToFit="1"/>
    </xf>
    <xf numFmtId="0" fontId="22" fillId="25" borderId="38" xfId="0" applyFont="1" applyFill="1" applyBorder="1" applyAlignment="1">
      <alignment horizontal="center" vertical="center" shrinkToFit="1"/>
    </xf>
    <xf numFmtId="0" fontId="22" fillId="25" borderId="39" xfId="0" applyFont="1" applyFill="1" applyBorder="1" applyAlignment="1">
      <alignment horizontal="center" vertical="center" shrinkToFit="1"/>
    </xf>
    <xf numFmtId="0" fontId="22" fillId="25" borderId="40" xfId="0" applyFont="1" applyFill="1" applyBorder="1" applyAlignment="1">
      <alignment horizontal="left" vertical="center" shrinkToFit="1"/>
    </xf>
    <xf numFmtId="0" fontId="22" fillId="25" borderId="34" xfId="0" applyFont="1" applyFill="1" applyBorder="1" applyAlignment="1">
      <alignment horizontal="left" vertical="center" shrinkToFit="1"/>
    </xf>
    <xf numFmtId="0" fontId="22" fillId="25" borderId="35" xfId="0" applyFont="1" applyFill="1" applyBorder="1" applyAlignment="1">
      <alignment horizontal="right" vertical="center" shrinkToFit="1"/>
    </xf>
    <xf numFmtId="0" fontId="26" fillId="25" borderId="24" xfId="0" applyFont="1" applyFill="1" applyBorder="1" applyAlignment="1">
      <alignment horizontal="left" vertical="center" wrapText="1"/>
    </xf>
    <xf numFmtId="0" fontId="26" fillId="25" borderId="41" xfId="0" applyFont="1" applyFill="1" applyBorder="1" applyAlignment="1">
      <alignment horizontal="left" vertical="center" wrapText="1"/>
    </xf>
    <xf numFmtId="0" fontId="26" fillId="25" borderId="25" xfId="0" applyFont="1" applyFill="1" applyBorder="1" applyAlignment="1">
      <alignment horizontal="left" vertical="center" wrapText="1"/>
    </xf>
    <xf numFmtId="0" fontId="22" fillId="25" borderId="42" xfId="0" applyFont="1" applyFill="1" applyBorder="1" applyAlignment="1">
      <alignment horizontal="right" vertical="center" shrinkToFit="1"/>
    </xf>
    <xf numFmtId="0" fontId="22" fillId="25" borderId="43" xfId="0" applyFont="1" applyFill="1" applyBorder="1" applyAlignment="1">
      <alignment horizontal="left" vertical="center" shrinkToFit="1"/>
    </xf>
    <xf numFmtId="0" fontId="0" fillId="0" borderId="44" xfId="0" applyBorder="1"/>
    <xf numFmtId="0" fontId="0" fillId="0" borderId="45" xfId="0" applyBorder="1"/>
    <xf numFmtId="0" fontId="22" fillId="25" borderId="18" xfId="0" applyFont="1" applyFill="1" applyBorder="1" applyAlignment="1">
      <alignment vertical="center" shrinkToFit="1"/>
    </xf>
    <xf numFmtId="0" fontId="22" fillId="25" borderId="20" xfId="0" applyFont="1" applyFill="1" applyBorder="1" applyAlignment="1">
      <alignment vertical="center" shrinkToFit="1"/>
    </xf>
    <xf numFmtId="0" fontId="26" fillId="25" borderId="19" xfId="0" applyFont="1" applyFill="1" applyBorder="1" applyAlignment="1">
      <alignment vertical="center" shrinkToFit="1"/>
    </xf>
    <xf numFmtId="0" fontId="22" fillId="25" borderId="46" xfId="0" applyFont="1" applyFill="1" applyBorder="1" applyAlignment="1">
      <alignment horizontal="center" vertical="center" shrinkToFit="1"/>
    </xf>
    <xf numFmtId="0" fontId="22" fillId="25" borderId="47" xfId="0" applyFont="1" applyFill="1" applyBorder="1" applyAlignment="1">
      <alignment horizontal="left" vertical="center" shrinkToFit="1"/>
    </xf>
    <xf numFmtId="0" fontId="22" fillId="25" borderId="18" xfId="0" applyFont="1" applyFill="1" applyBorder="1" applyAlignment="1">
      <alignment horizontal="left" vertical="center" shrinkToFit="1"/>
    </xf>
    <xf numFmtId="0" fontId="22" fillId="25" borderId="20" xfId="0" applyFont="1" applyFill="1" applyBorder="1" applyAlignment="1">
      <alignment horizontal="right" vertical="center" shrinkToFit="1"/>
    </xf>
    <xf numFmtId="0" fontId="22" fillId="25" borderId="48" xfId="0" applyFont="1" applyFill="1" applyBorder="1" applyAlignment="1">
      <alignment horizontal="left" vertical="center" shrinkToFit="1"/>
    </xf>
    <xf numFmtId="0" fontId="22" fillId="25" borderId="44" xfId="0" applyFont="1" applyFill="1" applyBorder="1" applyAlignment="1">
      <alignment horizontal="center" vertical="center" shrinkToFit="1"/>
    </xf>
    <xf numFmtId="0" fontId="22" fillId="25" borderId="21" xfId="0" applyFont="1" applyFill="1" applyBorder="1" applyAlignment="1">
      <alignment horizontal="center" vertical="center" shrinkToFit="1"/>
    </xf>
    <xf numFmtId="0" fontId="22" fillId="25" borderId="45" xfId="0" applyFont="1" applyFill="1" applyBorder="1" applyAlignment="1">
      <alignment horizontal="center" vertical="center" shrinkToFit="1"/>
    </xf>
    <xf numFmtId="0" fontId="22" fillId="25" borderId="49" xfId="0" applyFont="1" applyFill="1" applyBorder="1" applyAlignment="1">
      <alignment horizontal="right" vertical="center" shrinkToFit="1"/>
    </xf>
    <xf numFmtId="0" fontId="22" fillId="25" borderId="50" xfId="0" applyFont="1" applyFill="1" applyBorder="1" applyAlignment="1">
      <alignment horizontal="left" vertical="center" shrinkToFit="1"/>
    </xf>
    <xf numFmtId="0" fontId="0" fillId="0" borderId="51" xfId="0" applyFill="1" applyBorder="1" applyAlignment="1" applyProtection="1">
      <alignment horizontal="center" vertical="center"/>
      <protection locked="0"/>
    </xf>
    <xf numFmtId="0" fontId="0" fillId="0" borderId="12" xfId="0" applyFill="1" applyBorder="1" applyAlignment="1" applyProtection="1">
      <alignment horizontal="left" vertical="center"/>
      <protection locked="0"/>
    </xf>
    <xf numFmtId="49" fontId="0" fillId="0" borderId="51" xfId="0" applyNumberFormat="1" applyFill="1" applyBorder="1" applyAlignment="1" applyProtection="1">
      <alignment horizontal="center" vertical="center"/>
      <protection locked="0"/>
    </xf>
    <xf numFmtId="0" fontId="0" fillId="0" borderId="52" xfId="0" applyFill="1" applyBorder="1" applyAlignment="1" applyProtection="1">
      <alignment horizontal="left" vertical="center"/>
      <protection locked="0"/>
    </xf>
    <xf numFmtId="0" fontId="0" fillId="0" borderId="38" xfId="0" applyFill="1" applyBorder="1" applyAlignment="1" applyProtection="1">
      <alignment horizontal="left" vertical="center"/>
      <protection locked="0"/>
    </xf>
    <xf numFmtId="49" fontId="0" fillId="0" borderId="39" xfId="0" applyNumberFormat="1" applyFill="1" applyBorder="1" applyAlignment="1" applyProtection="1">
      <alignment horizontal="center" vertical="center"/>
      <protection locked="0"/>
    </xf>
    <xf numFmtId="0" fontId="0" fillId="0" borderId="10" xfId="0" applyFill="1" applyBorder="1" applyAlignment="1" applyProtection="1">
      <alignment horizontal="left" vertical="center"/>
      <protection locked="0"/>
    </xf>
    <xf numFmtId="0" fontId="0" fillId="0" borderId="53"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0" fillId="0" borderId="54" xfId="0" applyFill="1" applyBorder="1" applyAlignment="1" applyProtection="1">
      <alignment horizontal="left" vertical="center"/>
      <protection locked="0"/>
    </xf>
    <xf numFmtId="49" fontId="0" fillId="0" borderId="38" xfId="0" applyNumberFormat="1" applyFill="1" applyBorder="1" applyAlignment="1" applyProtection="1">
      <alignment horizontal="left" vertical="center"/>
      <protection locked="0"/>
    </xf>
    <xf numFmtId="0" fontId="0" fillId="0" borderId="55" xfId="0"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22" fillId="0" borderId="56" xfId="0" applyFont="1" applyFill="1" applyBorder="1" applyAlignment="1" applyProtection="1">
      <alignment horizontal="left" vertical="center"/>
      <protection locked="0"/>
    </xf>
    <xf numFmtId="0" fontId="22" fillId="0" borderId="52" xfId="0" applyFont="1" applyFill="1" applyBorder="1" applyAlignment="1" applyProtection="1">
      <alignment horizontal="left" vertical="center"/>
      <protection locked="0"/>
    </xf>
    <xf numFmtId="0" fontId="22" fillId="0" borderId="53" xfId="0" applyFont="1" applyFill="1" applyBorder="1" applyAlignment="1" applyProtection="1">
      <alignment horizontal="left" vertical="center"/>
      <protection locked="0"/>
    </xf>
    <xf numFmtId="0" fontId="0" fillId="0" borderId="25" xfId="0" applyFill="1" applyBorder="1" applyAlignment="1" applyProtection="1">
      <alignment horizontal="left" vertical="center"/>
      <protection locked="0"/>
    </xf>
    <xf numFmtId="49" fontId="22" fillId="0" borderId="39" xfId="0" applyNumberFormat="1" applyFont="1" applyFill="1" applyBorder="1" applyAlignment="1" applyProtection="1">
      <alignment horizontal="left" vertical="top" wrapText="1"/>
      <protection locked="0"/>
    </xf>
    <xf numFmtId="0" fontId="0" fillId="0" borderId="57" xfId="0" applyFill="1" applyBorder="1" applyAlignment="1" applyProtection="1">
      <alignment horizontal="center" vertical="center"/>
      <protection locked="0"/>
    </xf>
    <xf numFmtId="0" fontId="0" fillId="0" borderId="16" xfId="0" applyFill="1" applyBorder="1" applyAlignment="1" applyProtection="1">
      <alignment horizontal="left" vertical="center"/>
      <protection locked="0"/>
    </xf>
    <xf numFmtId="49" fontId="0" fillId="0" borderId="57" xfId="0" applyNumberFormat="1" applyFill="1" applyBorder="1" applyAlignment="1" applyProtection="1">
      <alignment horizontal="center" vertical="center"/>
      <protection locked="0"/>
    </xf>
    <xf numFmtId="0" fontId="0" fillId="0" borderId="58" xfId="0" applyFill="1" applyBorder="1" applyAlignment="1" applyProtection="1">
      <alignment horizontal="left" vertical="center"/>
      <protection locked="0"/>
    </xf>
    <xf numFmtId="0" fontId="0" fillId="0" borderId="59" xfId="0" applyFill="1" applyBorder="1" applyAlignment="1" applyProtection="1">
      <alignment horizontal="left" vertical="center"/>
      <protection locked="0"/>
    </xf>
    <xf numFmtId="49" fontId="0" fillId="0" borderId="60" xfId="0" applyNumberFormat="1" applyFill="1" applyBorder="1" applyAlignment="1" applyProtection="1">
      <alignment horizontal="center" vertical="center"/>
      <protection locked="0"/>
    </xf>
    <xf numFmtId="0" fontId="0" fillId="0" borderId="14" xfId="0" applyFill="1" applyBorder="1" applyAlignment="1" applyProtection="1">
      <alignment horizontal="left" vertical="center"/>
      <protection locked="0"/>
    </xf>
    <xf numFmtId="0" fontId="0" fillId="0" borderId="42" xfId="0" applyFill="1" applyBorder="1" applyAlignment="1" applyProtection="1">
      <alignment horizontal="center" vertical="center"/>
      <protection locked="0"/>
    </xf>
    <xf numFmtId="0" fontId="0" fillId="0" borderId="60" xfId="0" applyFill="1" applyBorder="1" applyAlignment="1" applyProtection="1">
      <alignment horizontal="center" vertical="center"/>
      <protection locked="0"/>
    </xf>
    <xf numFmtId="49" fontId="0" fillId="0" borderId="59" xfId="0" applyNumberFormat="1" applyFill="1" applyBorder="1" applyAlignment="1" applyProtection="1">
      <alignment horizontal="left" vertical="center"/>
      <protection locked="0"/>
    </xf>
    <xf numFmtId="0" fontId="0" fillId="0" borderId="48" xfId="0" applyFill="1" applyBorder="1" applyAlignment="1" applyProtection="1">
      <alignment horizontal="center" vertical="center"/>
      <protection locked="0"/>
    </xf>
    <xf numFmtId="0" fontId="0" fillId="0" borderId="61" xfId="0" applyFill="1" applyBorder="1" applyAlignment="1" applyProtection="1">
      <alignment horizontal="center" vertical="center"/>
      <protection locked="0"/>
    </xf>
    <xf numFmtId="0" fontId="22" fillId="0" borderId="62" xfId="0" applyFont="1" applyFill="1" applyBorder="1" applyAlignment="1" applyProtection="1">
      <alignment horizontal="left" vertical="center"/>
      <protection locked="0"/>
    </xf>
    <xf numFmtId="0" fontId="22" fillId="0" borderId="58" xfId="0" applyFont="1" applyFill="1" applyBorder="1" applyAlignment="1" applyProtection="1">
      <alignment horizontal="left" vertical="center"/>
      <protection locked="0"/>
    </xf>
    <xf numFmtId="0" fontId="22" fillId="0" borderId="42" xfId="0" applyFont="1" applyFill="1" applyBorder="1" applyAlignment="1" applyProtection="1">
      <alignment horizontal="left" vertical="center"/>
      <protection locked="0"/>
    </xf>
    <xf numFmtId="0" fontId="0" fillId="0" borderId="23" xfId="0" applyFill="1" applyBorder="1" applyAlignment="1" applyProtection="1">
      <alignment horizontal="left" vertical="center"/>
      <protection locked="0"/>
    </xf>
    <xf numFmtId="49" fontId="22" fillId="0" borderId="60" xfId="0" applyNumberFormat="1" applyFont="1" applyFill="1" applyBorder="1" applyAlignment="1" applyProtection="1">
      <alignment horizontal="left" vertical="top" wrapText="1"/>
      <protection locked="0"/>
    </xf>
    <xf numFmtId="0" fontId="22" fillId="25" borderId="63" xfId="0" applyFont="1" applyFill="1" applyBorder="1" applyAlignment="1">
      <alignment vertical="center"/>
    </xf>
    <xf numFmtId="0" fontId="22" fillId="25" borderId="24" xfId="0" applyFont="1" applyFill="1" applyBorder="1" applyAlignment="1">
      <alignment horizontal="left" vertical="center"/>
    </xf>
    <xf numFmtId="0" fontId="22" fillId="25" borderId="41" xfId="0" applyFont="1" applyFill="1" applyBorder="1" applyAlignment="1">
      <alignment horizontal="left" vertical="center"/>
    </xf>
    <xf numFmtId="0" fontId="22" fillId="25" borderId="39" xfId="0" applyFont="1" applyFill="1" applyBorder="1" applyAlignment="1">
      <alignment horizontal="left" vertical="center"/>
    </xf>
    <xf numFmtId="0" fontId="22" fillId="27" borderId="0" xfId="0" applyFont="1" applyFill="1" applyBorder="1" applyAlignment="1">
      <alignment horizontal="left" vertical="center"/>
    </xf>
    <xf numFmtId="0" fontId="22" fillId="25" borderId="56" xfId="0" applyFont="1" applyFill="1" applyBorder="1" applyAlignment="1">
      <alignment horizontal="left" vertical="center"/>
    </xf>
    <xf numFmtId="0" fontId="0" fillId="0" borderId="46" xfId="0" applyFill="1" applyBorder="1" applyAlignment="1" applyProtection="1">
      <alignment horizontal="center" vertical="center"/>
      <protection locked="0"/>
    </xf>
    <xf numFmtId="0" fontId="22" fillId="25" borderId="33" xfId="0" applyFont="1" applyFill="1" applyBorder="1" applyAlignment="1">
      <alignment horizontal="left" vertical="center"/>
    </xf>
    <xf numFmtId="0" fontId="22" fillId="25" borderId="0" xfId="0" applyFont="1" applyFill="1" applyBorder="1" applyAlignment="1">
      <alignment horizontal="left" vertical="center"/>
    </xf>
    <xf numFmtId="0" fontId="22" fillId="25" borderId="60" xfId="0" applyFont="1" applyFill="1" applyBorder="1" applyAlignment="1">
      <alignment horizontal="left" vertical="center"/>
    </xf>
    <xf numFmtId="0" fontId="22" fillId="25" borderId="62" xfId="0" applyFont="1" applyFill="1" applyBorder="1" applyAlignment="1">
      <alignment horizontal="left" vertical="center"/>
    </xf>
    <xf numFmtId="0" fontId="0" fillId="0" borderId="35" xfId="0" applyFill="1" applyBorder="1" applyAlignment="1" applyProtection="1">
      <alignment horizontal="center" vertical="center"/>
      <protection locked="0"/>
    </xf>
    <xf numFmtId="0" fontId="22" fillId="25" borderId="39" xfId="0" applyFont="1" applyFill="1" applyBorder="1" applyAlignment="1">
      <alignment vertical="center"/>
    </xf>
    <xf numFmtId="0" fontId="22" fillId="0" borderId="64" xfId="0" applyFont="1" applyFill="1" applyBorder="1" applyAlignment="1" applyProtection="1">
      <alignment horizontal="left" vertical="center"/>
      <protection locked="0"/>
    </xf>
    <xf numFmtId="0" fontId="22" fillId="0" borderId="65" xfId="0" applyFont="1" applyFill="1" applyBorder="1" applyAlignment="1" applyProtection="1">
      <alignment horizontal="left" vertical="center"/>
      <protection locked="0"/>
    </xf>
    <xf numFmtId="0" fontId="22" fillId="0" borderId="49" xfId="0" applyFont="1" applyFill="1" applyBorder="1" applyAlignment="1" applyProtection="1">
      <alignment horizontal="left" vertical="center"/>
      <protection locked="0"/>
    </xf>
    <xf numFmtId="0" fontId="22" fillId="25" borderId="66" xfId="0" applyFont="1" applyFill="1" applyBorder="1" applyAlignment="1">
      <alignment horizontal="center" vertical="center"/>
    </xf>
    <xf numFmtId="49" fontId="0" fillId="0" borderId="0" xfId="0" applyNumberFormat="1" applyFill="1" applyBorder="1" applyAlignment="1" applyProtection="1">
      <alignment horizontal="center" vertical="center"/>
      <protection locked="0"/>
    </xf>
    <xf numFmtId="0" fontId="22" fillId="25" borderId="67" xfId="0" applyFont="1" applyFill="1" applyBorder="1" applyAlignment="1">
      <alignment horizontal="left" vertical="center"/>
    </xf>
    <xf numFmtId="0" fontId="0" fillId="25" borderId="47" xfId="0" applyFill="1" applyBorder="1"/>
    <xf numFmtId="0" fontId="0" fillId="0" borderId="26"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20" fillId="26" borderId="23" xfId="0" applyFont="1" applyFill="1" applyBorder="1" applyAlignment="1">
      <alignment vertical="center"/>
    </xf>
    <xf numFmtId="0" fontId="0" fillId="0" borderId="68" xfId="0" applyFill="1" applyBorder="1" applyAlignment="1" applyProtection="1">
      <alignment horizontal="center" vertical="center"/>
      <protection locked="0"/>
    </xf>
    <xf numFmtId="0" fontId="0" fillId="0" borderId="20" xfId="0" applyFill="1" applyBorder="1" applyAlignment="1" applyProtection="1">
      <alignment horizontal="left" vertical="center"/>
      <protection locked="0"/>
    </xf>
    <xf numFmtId="0" fontId="26" fillId="25" borderId="18" xfId="0" applyFont="1" applyFill="1" applyBorder="1" applyAlignment="1">
      <alignment horizontal="left" vertical="center"/>
    </xf>
    <xf numFmtId="0" fontId="0" fillId="0" borderId="68" xfId="0" applyFill="1" applyBorder="1" applyAlignment="1" applyProtection="1">
      <alignment horizontal="left" vertical="center"/>
      <protection locked="0"/>
    </xf>
    <xf numFmtId="0" fontId="0" fillId="0" borderId="69" xfId="0" applyFill="1" applyBorder="1" applyAlignment="1" applyProtection="1">
      <alignment horizontal="left" vertical="center"/>
      <protection locked="0"/>
    </xf>
    <xf numFmtId="49" fontId="0" fillId="0" borderId="46" xfId="0" applyNumberFormat="1" applyFill="1" applyBorder="1" applyAlignment="1" applyProtection="1">
      <alignment horizontal="center" vertical="center"/>
      <protection locked="0"/>
    </xf>
    <xf numFmtId="0" fontId="0" fillId="0" borderId="18" xfId="0" applyFill="1" applyBorder="1" applyAlignment="1" applyProtection="1">
      <alignment horizontal="left" vertical="center"/>
      <protection locked="0"/>
    </xf>
    <xf numFmtId="0" fontId="22" fillId="25" borderId="49" xfId="0" applyFont="1" applyFill="1" applyBorder="1" applyAlignment="1">
      <alignment horizontal="left" vertical="center"/>
    </xf>
    <xf numFmtId="0" fontId="0" fillId="25" borderId="46" xfId="0" applyFill="1" applyBorder="1"/>
    <xf numFmtId="49" fontId="0" fillId="0" borderId="69" xfId="0" applyNumberFormat="1" applyFill="1" applyBorder="1" applyAlignment="1" applyProtection="1">
      <alignment horizontal="left" vertical="center"/>
      <protection locked="0"/>
    </xf>
    <xf numFmtId="0" fontId="22" fillId="25" borderId="44" xfId="0" applyFont="1" applyFill="1" applyBorder="1" applyAlignment="1">
      <alignment horizontal="left" vertical="center"/>
    </xf>
    <xf numFmtId="0" fontId="22" fillId="25" borderId="21" xfId="0" applyFont="1" applyFill="1" applyBorder="1" applyAlignment="1">
      <alignment horizontal="left" vertical="center"/>
    </xf>
    <xf numFmtId="0" fontId="22" fillId="25" borderId="46" xfId="0" applyFont="1" applyFill="1" applyBorder="1" applyAlignment="1">
      <alignment horizontal="left" vertical="center"/>
    </xf>
    <xf numFmtId="0" fontId="22" fillId="27" borderId="21" xfId="0" applyFont="1" applyFill="1" applyBorder="1" applyAlignment="1">
      <alignment horizontal="left" vertical="center"/>
    </xf>
    <xf numFmtId="0" fontId="26" fillId="27" borderId="64" xfId="0" applyFont="1" applyFill="1" applyBorder="1" applyAlignment="1" applyProtection="1">
      <alignment vertical="center" wrapText="1"/>
      <protection locked="0"/>
    </xf>
    <xf numFmtId="0" fontId="26" fillId="27" borderId="65" xfId="0" applyFont="1" applyFill="1" applyBorder="1" applyAlignment="1" applyProtection="1">
      <alignment vertical="center" wrapText="1"/>
      <protection locked="0"/>
    </xf>
    <xf numFmtId="0" fontId="26" fillId="27" borderId="49" xfId="0" applyFont="1" applyFill="1" applyBorder="1" applyAlignment="1" applyProtection="1">
      <alignment vertical="center" wrapText="1"/>
      <protection locked="0"/>
    </xf>
    <xf numFmtId="0" fontId="22" fillId="25" borderId="64" xfId="0" applyFont="1" applyFill="1" applyBorder="1" applyAlignment="1">
      <alignment horizontal="left" vertical="center"/>
    </xf>
    <xf numFmtId="0" fontId="0" fillId="0" borderId="45" xfId="0" applyFill="1" applyBorder="1" applyAlignment="1" applyProtection="1">
      <alignment horizontal="left" vertical="center"/>
      <protection locked="0"/>
    </xf>
    <xf numFmtId="49" fontId="22" fillId="0" borderId="46" xfId="0" applyNumberFormat="1" applyFont="1" applyFill="1" applyBorder="1" applyAlignment="1" applyProtection="1">
      <alignment horizontal="left" vertical="top" wrapText="1"/>
      <protection locked="0"/>
    </xf>
    <xf numFmtId="0" fontId="0" fillId="0" borderId="0" xfId="0" applyFont="1"/>
    <xf numFmtId="0" fontId="21" fillId="0" borderId="0" xfId="0" applyFont="1"/>
    <xf numFmtId="0" fontId="0" fillId="0" borderId="70" xfId="0" applyFont="1" applyBorder="1"/>
    <xf numFmtId="0" fontId="0" fillId="0" borderId="71" xfId="0" applyFont="1" applyBorder="1"/>
    <xf numFmtId="0" fontId="0" fillId="0" borderId="72" xfId="0" applyFont="1" applyBorder="1"/>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0" borderId="66" xfId="0" applyFont="1" applyBorder="1" applyAlignment="1">
      <alignment horizontal="center" vertical="center" textRotation="255"/>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6" xfId="0" applyBorder="1" applyAlignment="1">
      <alignment vertical="center"/>
    </xf>
    <xf numFmtId="0" fontId="0" fillId="0" borderId="77" xfId="0" applyBorder="1" applyAlignment="1">
      <alignment vertical="center"/>
    </xf>
    <xf numFmtId="0" fontId="0" fillId="0" borderId="78" xfId="0" applyFont="1" applyBorder="1"/>
    <xf numFmtId="0" fontId="0" fillId="0" borderId="0" xfId="0" applyBorder="1" applyAlignment="1">
      <alignment horizontal="center"/>
    </xf>
    <xf numFmtId="0" fontId="0" fillId="0" borderId="57" xfId="0" applyFont="1" applyBorder="1"/>
    <xf numFmtId="0" fontId="26" fillId="0" borderId="0" xfId="0" applyFont="1" applyBorder="1" applyAlignment="1">
      <alignment horizontal="left"/>
    </xf>
    <xf numFmtId="0" fontId="27" fillId="0" borderId="0" xfId="0" applyFont="1" applyBorder="1" applyAlignment="1">
      <alignment horizontal="center"/>
    </xf>
    <xf numFmtId="0" fontId="27" fillId="0" borderId="74" xfId="0" applyFont="1" applyBorder="1" applyAlignment="1">
      <alignment horizontal="center" wrapText="1"/>
    </xf>
    <xf numFmtId="0" fontId="27" fillId="0" borderId="74" xfId="0" applyFont="1" applyBorder="1" applyAlignment="1">
      <alignment horizontal="center"/>
    </xf>
    <xf numFmtId="0" fontId="27" fillId="0" borderId="66" xfId="0" applyFont="1" applyBorder="1" applyAlignment="1">
      <alignment horizont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5" xfId="0" applyFont="1" applyBorder="1" applyAlignment="1">
      <alignment horizontal="distributed" vertical="center"/>
    </xf>
    <xf numFmtId="0" fontId="26" fillId="0" borderId="15" xfId="0" applyFont="1" applyBorder="1" applyAlignment="1">
      <alignment horizontal="distributed" vertical="center"/>
    </xf>
    <xf numFmtId="0" fontId="28" fillId="0" borderId="15" xfId="0" applyFont="1" applyBorder="1" applyAlignment="1">
      <alignment horizontal="distributed" vertical="center"/>
    </xf>
    <xf numFmtId="0" fontId="28" fillId="0" borderId="15" xfId="0" applyFont="1" applyBorder="1" applyAlignment="1">
      <alignment horizontal="distributed" vertical="center" wrapText="1"/>
    </xf>
    <xf numFmtId="0" fontId="0" fillId="0" borderId="73" xfId="0" applyFont="1" applyBorder="1" applyAlignment="1">
      <alignment horizontal="center" vertical="center"/>
    </xf>
    <xf numFmtId="0" fontId="0" fillId="0" borderId="79" xfId="0" applyBorder="1" applyAlignment="1">
      <alignment vertical="center"/>
    </xf>
    <xf numFmtId="0" fontId="0" fillId="0" borderId="80" xfId="0" applyBorder="1" applyAlignment="1">
      <alignment vertical="center"/>
    </xf>
    <xf numFmtId="0" fontId="29" fillId="0" borderId="78" xfId="0" applyFont="1" applyBorder="1" applyAlignment="1">
      <alignment horizontal="center" vertical="center"/>
    </xf>
    <xf numFmtId="0" fontId="30" fillId="0" borderId="71" xfId="0" applyNumberFormat="1" applyFont="1" applyBorder="1"/>
    <xf numFmtId="0" fontId="30" fillId="0" borderId="71" xfId="0" applyFont="1" applyBorder="1" applyAlignment="1">
      <alignment horizontal="left" vertical="center"/>
    </xf>
    <xf numFmtId="0" fontId="31" fillId="0" borderId="71" xfId="0" applyFont="1" applyBorder="1" applyAlignment="1">
      <alignment horizontal="left" vertical="center"/>
    </xf>
    <xf numFmtId="0" fontId="0" fillId="0" borderId="81" xfId="0" applyBorder="1"/>
    <xf numFmtId="0" fontId="30" fillId="0" borderId="71" xfId="0" applyFont="1" applyBorder="1" applyAlignment="1">
      <alignment horizontal="right"/>
    </xf>
    <xf numFmtId="0" fontId="30" fillId="0" borderId="72" xfId="0" applyFont="1" applyBorder="1" applyAlignment="1">
      <alignment horizontal="right"/>
    </xf>
    <xf numFmtId="0" fontId="32" fillId="0" borderId="15" xfId="0" applyFont="1" applyBorder="1" applyAlignment="1">
      <alignment horizontal="center" vertical="center"/>
    </xf>
    <xf numFmtId="176" fontId="0" fillId="0" borderId="82" xfId="43" applyNumberFormat="1" applyFont="1" applyBorder="1" applyAlignment="1" applyProtection="1">
      <alignment horizontal="right" vertical="center"/>
      <protection locked="0"/>
    </xf>
    <xf numFmtId="176" fontId="0" fillId="0" borderId="15" xfId="43" applyNumberFormat="1" applyFont="1" applyBorder="1" applyAlignment="1" applyProtection="1">
      <alignment horizontal="right" vertical="center"/>
      <protection locked="0"/>
    </xf>
    <xf numFmtId="3" fontId="0" fillId="0" borderId="15" xfId="43" applyNumberFormat="1" applyFont="1" applyBorder="1" applyAlignment="1">
      <alignment horizontal="right" vertical="center"/>
    </xf>
    <xf numFmtId="0" fontId="0" fillId="0" borderId="58" xfId="0" applyFont="1" applyBorder="1" applyAlignment="1">
      <alignment horizontal="center" vertical="center"/>
    </xf>
    <xf numFmtId="0" fontId="0" fillId="0" borderId="83" xfId="0" applyFont="1" applyBorder="1" applyAlignment="1">
      <alignment horizontal="center" vertical="center"/>
    </xf>
    <xf numFmtId="0" fontId="0" fillId="0" borderId="35" xfId="0" applyFont="1" applyBorder="1" applyAlignment="1">
      <alignment horizontal="center" vertical="center"/>
    </xf>
    <xf numFmtId="0" fontId="29" fillId="0" borderId="84" xfId="0" applyFont="1" applyBorder="1" applyAlignment="1">
      <alignment horizontal="center" vertical="center"/>
    </xf>
    <xf numFmtId="0" fontId="0" fillId="0" borderId="85" xfId="0" applyBorder="1" applyAlignment="1">
      <alignment horizontal="center"/>
    </xf>
    <xf numFmtId="0" fontId="0" fillId="0" borderId="86" xfId="0" applyFont="1" applyBorder="1"/>
    <xf numFmtId="0" fontId="30" fillId="0" borderId="0" xfId="0" applyFont="1" applyBorder="1"/>
    <xf numFmtId="0" fontId="30" fillId="0" borderId="0" xfId="0" applyFont="1" applyBorder="1" applyAlignment="1">
      <alignment horizontal="left" vertical="center"/>
    </xf>
    <xf numFmtId="0" fontId="31" fillId="0" borderId="0" xfId="0" applyFont="1" applyBorder="1" applyAlignment="1">
      <alignment horizontal="left" vertical="center"/>
    </xf>
    <xf numFmtId="176" fontId="0" fillId="0" borderId="87" xfId="0" applyNumberFormat="1" applyBorder="1" applyAlignment="1">
      <alignment horizontal="left"/>
    </xf>
    <xf numFmtId="176" fontId="30" fillId="0" borderId="57" xfId="0" applyNumberFormat="1" applyFont="1" applyBorder="1" applyAlignment="1">
      <alignment horizontal="left"/>
    </xf>
    <xf numFmtId="176" fontId="0" fillId="0" borderId="83" xfId="43" applyNumberFormat="1" applyFont="1" applyBorder="1" applyAlignment="1" applyProtection="1">
      <alignment horizontal="right" vertical="center"/>
      <protection locked="0"/>
    </xf>
    <xf numFmtId="0" fontId="0" fillId="0" borderId="16" xfId="0" applyFont="1" applyBorder="1" applyAlignment="1">
      <alignment horizontal="center" vertical="center"/>
    </xf>
    <xf numFmtId="176" fontId="0" fillId="0" borderId="15" xfId="43" applyNumberFormat="1" applyFont="1" applyBorder="1" applyAlignment="1">
      <alignment horizontal="right" vertical="center"/>
    </xf>
    <xf numFmtId="38" fontId="0" fillId="0" borderId="82" xfId="43" applyFont="1" applyBorder="1" applyAlignment="1">
      <alignment horizontal="left"/>
    </xf>
    <xf numFmtId="38" fontId="0" fillId="0" borderId="67" xfId="43" applyFont="1" applyBorder="1" applyAlignment="1">
      <alignment horizontal="left"/>
    </xf>
    <xf numFmtId="0" fontId="33" fillId="0" borderId="0" xfId="0" applyFont="1"/>
    <xf numFmtId="0" fontId="0" fillId="0" borderId="57" xfId="0" applyFont="1" applyBorder="1" applyAlignment="1">
      <alignment horizontal="center"/>
    </xf>
    <xf numFmtId="38" fontId="0" fillId="0" borderId="83" xfId="43" applyFont="1" applyBorder="1" applyAlignment="1">
      <alignment horizontal="left"/>
    </xf>
    <xf numFmtId="38" fontId="0" fillId="0" borderId="35" xfId="43" applyFont="1" applyBorder="1" applyAlignment="1">
      <alignment horizontal="left"/>
    </xf>
    <xf numFmtId="0" fontId="20" fillId="0" borderId="0" xfId="0" applyFont="1" applyAlignment="1">
      <alignment horizontal="distributed" vertical="top"/>
    </xf>
    <xf numFmtId="0" fontId="32" fillId="0" borderId="82" xfId="0" applyFont="1" applyBorder="1" applyAlignment="1">
      <alignment horizontal="center" vertical="center"/>
    </xf>
    <xf numFmtId="0" fontId="0" fillId="28" borderId="82" xfId="0" applyFill="1" applyBorder="1" applyAlignment="1">
      <alignment vertical="center"/>
    </xf>
    <xf numFmtId="38" fontId="0" fillId="28" borderId="82" xfId="43" applyFont="1" applyFill="1" applyBorder="1" applyAlignment="1">
      <alignment horizontal="left"/>
    </xf>
    <xf numFmtId="38" fontId="0" fillId="28" borderId="67" xfId="43" applyFont="1" applyFill="1" applyBorder="1" applyAlignment="1">
      <alignment horizontal="left"/>
    </xf>
    <xf numFmtId="0" fontId="0" fillId="0" borderId="84" xfId="0" applyFont="1" applyBorder="1"/>
    <xf numFmtId="0" fontId="0" fillId="0" borderId="85" xfId="0" applyFont="1" applyBorder="1"/>
    <xf numFmtId="0" fontId="30" fillId="0" borderId="85" xfId="0" applyFont="1" applyBorder="1" applyAlignment="1">
      <alignment horizontal="left" vertical="center"/>
    </xf>
    <xf numFmtId="0" fontId="31" fillId="0" borderId="85" xfId="0" applyFont="1" applyBorder="1" applyAlignment="1">
      <alignment horizontal="center"/>
    </xf>
    <xf numFmtId="0" fontId="31" fillId="0" borderId="0" xfId="0" applyFont="1" applyBorder="1" applyAlignment="1">
      <alignment horizontal="center"/>
    </xf>
    <xf numFmtId="0" fontId="30" fillId="0" borderId="57" xfId="0" applyFont="1" applyBorder="1" applyAlignment="1">
      <alignment horizontal="center"/>
    </xf>
    <xf numFmtId="0" fontId="32" fillId="0" borderId="83" xfId="0" applyFont="1" applyBorder="1" applyAlignment="1">
      <alignment horizontal="center" vertical="center"/>
    </xf>
    <xf numFmtId="0" fontId="0" fillId="28" borderId="83" xfId="0" applyFont="1" applyFill="1" applyBorder="1" applyAlignment="1">
      <alignment vertical="center"/>
    </xf>
    <xf numFmtId="38" fontId="0" fillId="28" borderId="83" xfId="43" applyFont="1" applyFill="1" applyBorder="1" applyAlignment="1">
      <alignment horizontal="left"/>
    </xf>
    <xf numFmtId="38" fontId="0" fillId="28" borderId="35" xfId="43" applyFont="1" applyFill="1" applyBorder="1" applyAlignment="1">
      <alignment horizontal="left"/>
    </xf>
    <xf numFmtId="0" fontId="0" fillId="0" borderId="0" xfId="0" applyAlignment="1"/>
    <xf numFmtId="0" fontId="22" fillId="0" borderId="73" xfId="0" applyFont="1" applyBorder="1" applyAlignment="1">
      <alignment wrapText="1"/>
    </xf>
    <xf numFmtId="0" fontId="22" fillId="0" borderId="66" xfId="0" applyFont="1" applyBorder="1" applyAlignment="1">
      <alignment wrapText="1"/>
    </xf>
    <xf numFmtId="0" fontId="22" fillId="0" borderId="74" xfId="0" applyFont="1" applyBorder="1" applyAlignment="1">
      <alignment vertical="center"/>
    </xf>
    <xf numFmtId="0" fontId="26" fillId="0" borderId="71" xfId="0" applyFont="1" applyBorder="1" applyAlignment="1">
      <alignment horizontal="center"/>
    </xf>
    <xf numFmtId="0" fontId="22" fillId="0" borderId="73" xfId="0" applyFont="1" applyBorder="1" applyAlignment="1">
      <alignment horizontal="left" vertical="center" wrapText="1"/>
    </xf>
    <xf numFmtId="0" fontId="22" fillId="0" borderId="74" xfId="0" applyFont="1" applyBorder="1" applyAlignment="1">
      <alignment horizontal="left" vertical="center" wrapText="1"/>
    </xf>
    <xf numFmtId="0" fontId="22" fillId="0" borderId="66" xfId="0" applyFont="1" applyBorder="1" applyAlignment="1">
      <alignment horizontal="left" vertical="center" wrapText="1"/>
    </xf>
    <xf numFmtId="0" fontId="22" fillId="0" borderId="73" xfId="0" applyFont="1" applyBorder="1" applyAlignment="1">
      <alignment horizontal="left" wrapText="1"/>
    </xf>
    <xf numFmtId="0" fontId="22" fillId="0" borderId="74" xfId="0" applyFont="1" applyBorder="1" applyAlignment="1">
      <alignment horizontal="left" wrapText="1"/>
    </xf>
    <xf numFmtId="0" fontId="22" fillId="0" borderId="66" xfId="0" applyFont="1" applyBorder="1" applyAlignment="1">
      <alignment horizontal="left" wrapText="1"/>
    </xf>
    <xf numFmtId="177" fontId="0" fillId="0" borderId="15" xfId="43" applyNumberFormat="1" applyFont="1" applyBorder="1" applyAlignment="1">
      <alignment horizontal="right" vertical="center"/>
    </xf>
    <xf numFmtId="0" fontId="0" fillId="28" borderId="15" xfId="0" applyFont="1" applyFill="1" applyBorder="1" applyAlignment="1">
      <alignment horizontal="center" vertical="center"/>
    </xf>
    <xf numFmtId="38" fontId="0" fillId="28" borderId="15" xfId="43" applyFont="1" applyFill="1" applyBorder="1" applyAlignment="1">
      <alignment horizontal="right"/>
    </xf>
    <xf numFmtId="38" fontId="0" fillId="28" borderId="16" xfId="43" applyFont="1" applyFill="1" applyBorder="1" applyAlignment="1">
      <alignment horizontal="right"/>
    </xf>
    <xf numFmtId="176" fontId="22" fillId="0" borderId="70" xfId="0" applyNumberFormat="1" applyFont="1" applyBorder="1" applyAlignment="1">
      <alignment horizontal="center" vertical="center"/>
    </xf>
    <xf numFmtId="176" fontId="22" fillId="0" borderId="72" xfId="0" applyNumberFormat="1" applyFont="1" applyBorder="1" applyAlignment="1">
      <alignment horizontal="center" vertical="center"/>
    </xf>
    <xf numFmtId="176" fontId="22" fillId="0" borderId="71" xfId="0" applyNumberFormat="1" applyFont="1" applyBorder="1" applyAlignment="1">
      <alignment horizontal="center" vertical="center"/>
    </xf>
    <xf numFmtId="176" fontId="22" fillId="0" borderId="88" xfId="0" applyNumberFormat="1" applyFont="1" applyBorder="1" applyAlignment="1">
      <alignment horizontal="center" vertical="center"/>
    </xf>
    <xf numFmtId="0" fontId="22" fillId="0" borderId="71" xfId="0" applyFont="1" applyBorder="1" applyAlignment="1">
      <alignment horizontal="right"/>
    </xf>
    <xf numFmtId="0" fontId="0" fillId="0" borderId="71" xfId="0" applyFont="1" applyBorder="1" applyAlignment="1">
      <alignment horizontal="left"/>
    </xf>
    <xf numFmtId="176" fontId="22" fillId="0" borderId="71" xfId="0" applyNumberFormat="1" applyFont="1" applyBorder="1" applyAlignment="1">
      <alignment horizontal="left"/>
    </xf>
    <xf numFmtId="0" fontId="22" fillId="0" borderId="72" xfId="0" applyFont="1" applyBorder="1" applyAlignment="1">
      <alignment horizontal="right"/>
    </xf>
    <xf numFmtId="176" fontId="22" fillId="0" borderId="70" xfId="0" applyNumberFormat="1" applyFont="1" applyBorder="1" applyAlignment="1">
      <alignment horizontal="left"/>
    </xf>
    <xf numFmtId="0" fontId="22" fillId="0" borderId="72" xfId="0" applyFont="1" applyBorder="1" applyAlignment="1">
      <alignment horizontal="right" vertical="center"/>
    </xf>
    <xf numFmtId="0" fontId="0" fillId="0" borderId="18" xfId="0" applyFont="1" applyBorder="1" applyAlignment="1">
      <alignment horizontal="center" vertical="center"/>
    </xf>
    <xf numFmtId="0" fontId="32" fillId="0" borderId="19" xfId="0" applyFont="1" applyBorder="1" applyAlignment="1">
      <alignment horizontal="center" vertical="center"/>
    </xf>
    <xf numFmtId="177" fontId="0" fillId="0" borderId="19" xfId="43" applyNumberFormat="1" applyFont="1" applyBorder="1" applyAlignment="1">
      <alignment horizontal="right" vertical="center"/>
    </xf>
    <xf numFmtId="0" fontId="0" fillId="28" borderId="19" xfId="0" applyFont="1" applyFill="1" applyBorder="1" applyAlignment="1">
      <alignment horizontal="center" vertical="center"/>
    </xf>
    <xf numFmtId="38" fontId="0" fillId="28" borderId="19" xfId="43" applyFont="1" applyFill="1" applyBorder="1" applyAlignment="1">
      <alignment horizontal="right"/>
    </xf>
    <xf numFmtId="38" fontId="0" fillId="28" borderId="20" xfId="43" applyFont="1" applyFill="1" applyBorder="1" applyAlignment="1">
      <alignment horizontal="right"/>
    </xf>
    <xf numFmtId="176" fontId="22" fillId="0" borderId="84" xfId="0" applyNumberFormat="1" applyFont="1" applyBorder="1" applyAlignment="1">
      <alignment horizontal="center" vertical="center"/>
    </xf>
    <xf numFmtId="176" fontId="22" fillId="0" borderId="86" xfId="0" applyNumberFormat="1" applyFont="1" applyBorder="1" applyAlignment="1">
      <alignment horizontal="center" vertical="center"/>
    </xf>
    <xf numFmtId="176" fontId="22" fillId="0" borderId="85" xfId="0" applyNumberFormat="1" applyFont="1" applyBorder="1" applyAlignment="1">
      <alignment horizontal="center" vertical="center"/>
    </xf>
    <xf numFmtId="176" fontId="22" fillId="0" borderId="89" xfId="0" applyNumberFormat="1" applyFont="1" applyBorder="1" applyAlignment="1">
      <alignment horizontal="center" vertical="center"/>
    </xf>
    <xf numFmtId="0" fontId="22" fillId="0" borderId="85" xfId="0" applyFont="1" applyBorder="1" applyAlignment="1">
      <alignment horizontal="left"/>
    </xf>
    <xf numFmtId="0" fontId="0" fillId="0" borderId="85" xfId="0" applyFont="1" applyBorder="1" applyAlignment="1">
      <alignment horizontal="left"/>
    </xf>
    <xf numFmtId="176" fontId="22" fillId="0" borderId="85" xfId="0" applyNumberFormat="1" applyFont="1" applyBorder="1" applyAlignment="1">
      <alignment horizontal="left"/>
    </xf>
    <xf numFmtId="0" fontId="22" fillId="0" borderId="86" xfId="0" applyFont="1" applyBorder="1" applyAlignment="1">
      <alignment horizontal="right"/>
    </xf>
    <xf numFmtId="176" fontId="22" fillId="0" borderId="84" xfId="0" applyNumberFormat="1" applyFont="1" applyBorder="1" applyAlignment="1">
      <alignment horizontal="left"/>
    </xf>
    <xf numFmtId="0" fontId="22" fillId="0" borderId="86" xfId="0" applyFont="1" applyBorder="1" applyAlignment="1">
      <alignment horizontal="right" vertical="center"/>
    </xf>
    <xf numFmtId="0" fontId="22" fillId="0" borderId="84" xfId="0" applyFont="1" applyBorder="1" applyAlignment="1">
      <alignment shrinkToFit="1"/>
    </xf>
    <xf numFmtId="0" fontId="22" fillId="0" borderId="85" xfId="0" applyFont="1" applyBorder="1" applyAlignment="1">
      <alignment shrinkToFit="1"/>
    </xf>
    <xf numFmtId="0" fontId="0" fillId="0" borderId="85" xfId="0" applyFont="1" applyBorder="1" applyAlignment="1">
      <alignment shrinkToFit="1"/>
    </xf>
    <xf numFmtId="0" fontId="26" fillId="0" borderId="84" xfId="0" applyFont="1" applyBorder="1"/>
    <xf numFmtId="0" fontId="22" fillId="0" borderId="0" xfId="0" applyFont="1" applyAlignment="1">
      <alignment horizontal="center" vertical="center"/>
    </xf>
    <xf numFmtId="0" fontId="26" fillId="0" borderId="52" xfId="0" applyFont="1" applyBorder="1" applyAlignment="1">
      <alignment horizontal="left" vertical="center"/>
    </xf>
    <xf numFmtId="0" fontId="0" fillId="0" borderId="90" xfId="0" applyFont="1" applyBorder="1" applyAlignment="1">
      <alignment vertical="top"/>
    </xf>
    <xf numFmtId="176" fontId="22" fillId="0" borderId="41" xfId="0" applyNumberFormat="1" applyFont="1" applyBorder="1" applyAlignment="1">
      <alignment horizontal="left" vertical="top" wrapText="1"/>
    </xf>
    <xf numFmtId="176" fontId="22" fillId="0" borderId="51" xfId="0" applyNumberFormat="1" applyFont="1" applyBorder="1" applyAlignment="1">
      <alignment horizontal="left" vertical="top" wrapText="1"/>
    </xf>
    <xf numFmtId="0" fontId="0" fillId="0" borderId="82" xfId="0" applyFont="1" applyBorder="1" applyAlignment="1">
      <alignment horizontal="center" vertical="center"/>
    </xf>
    <xf numFmtId="176" fontId="25" fillId="0" borderId="82" xfId="0" applyNumberFormat="1" applyFont="1" applyBorder="1" applyAlignment="1">
      <alignment horizontal="center" vertical="center"/>
    </xf>
    <xf numFmtId="0" fontId="22" fillId="0" borderId="71" xfId="0" applyFont="1" applyBorder="1" applyAlignment="1">
      <alignment horizontal="left" vertical="center"/>
    </xf>
    <xf numFmtId="0" fontId="22" fillId="0" borderId="72" xfId="0" applyFont="1" applyBorder="1" applyAlignment="1">
      <alignment horizontal="left" vertical="center"/>
    </xf>
    <xf numFmtId="0" fontId="22" fillId="0" borderId="70" xfId="0" applyFont="1" applyBorder="1" applyAlignment="1">
      <alignment horizontal="left" vertical="center"/>
    </xf>
    <xf numFmtId="0" fontId="22" fillId="0" borderId="15" xfId="0" applyFont="1" applyBorder="1" applyAlignment="1">
      <alignment horizontal="left" vertical="center"/>
    </xf>
    <xf numFmtId="0" fontId="22" fillId="0" borderId="83" xfId="0" applyFont="1" applyBorder="1" applyAlignment="1">
      <alignment horizontal="left" vertical="center"/>
    </xf>
    <xf numFmtId="0" fontId="22" fillId="0" borderId="71" xfId="0" applyFont="1" applyBorder="1" applyAlignment="1">
      <alignment horizontal="left"/>
    </xf>
    <xf numFmtId="0" fontId="22" fillId="0" borderId="72" xfId="0" applyFont="1" applyBorder="1" applyAlignment="1">
      <alignment horizontal="left" vertical="top"/>
    </xf>
    <xf numFmtId="0" fontId="26" fillId="0" borderId="78" xfId="0" applyFont="1" applyBorder="1"/>
    <xf numFmtId="0" fontId="26" fillId="0" borderId="83" xfId="0" applyFont="1" applyBorder="1" applyAlignment="1">
      <alignment horizontal="left" vertical="center"/>
    </xf>
    <xf numFmtId="176" fontId="22" fillId="0" borderId="0" xfId="0" applyNumberFormat="1" applyFont="1" applyBorder="1" applyAlignment="1">
      <alignment horizontal="left" vertical="top" wrapText="1"/>
    </xf>
    <xf numFmtId="176" fontId="22" fillId="0" borderId="57" xfId="0" applyNumberFormat="1" applyFont="1" applyBorder="1" applyAlignment="1">
      <alignment horizontal="left" vertical="top" wrapText="1"/>
    </xf>
    <xf numFmtId="176" fontId="25" fillId="0" borderId="83" xfId="0" applyNumberFormat="1" applyFont="1" applyBorder="1" applyAlignment="1">
      <alignment horizontal="center" vertical="center"/>
    </xf>
    <xf numFmtId="0" fontId="22" fillId="0" borderId="0" xfId="0" applyFont="1" applyBorder="1" applyAlignment="1">
      <alignment horizontal="left" vertical="center"/>
    </xf>
    <xf numFmtId="0" fontId="22" fillId="0" borderId="57" xfId="0" applyFont="1" applyBorder="1" applyAlignment="1">
      <alignment horizontal="left" vertical="center"/>
    </xf>
    <xf numFmtId="0" fontId="22" fillId="0" borderId="78" xfId="0" applyFont="1" applyBorder="1" applyAlignment="1">
      <alignment horizontal="left" vertical="center"/>
    </xf>
    <xf numFmtId="0" fontId="22" fillId="0" borderId="82" xfId="0" applyFont="1" applyBorder="1" applyAlignment="1">
      <alignment horizontal="left" vertical="center"/>
    </xf>
    <xf numFmtId="0" fontId="22" fillId="0" borderId="0" xfId="0" applyFont="1" applyBorder="1" applyAlignment="1">
      <alignment horizontal="left"/>
    </xf>
    <xf numFmtId="0" fontId="22" fillId="0" borderId="57" xfId="0" applyFont="1" applyBorder="1" applyAlignment="1">
      <alignment horizontal="left" vertical="top"/>
    </xf>
    <xf numFmtId="0" fontId="22" fillId="0" borderId="57" xfId="0" applyFont="1" applyBorder="1"/>
    <xf numFmtId="0" fontId="22" fillId="0" borderId="82" xfId="0" applyFont="1" applyBorder="1" applyAlignment="1">
      <alignment horizontal="center" vertical="center"/>
    </xf>
    <xf numFmtId="0" fontId="0" fillId="0" borderId="82" xfId="0" applyFont="1" applyBorder="1" applyAlignment="1">
      <alignment horizontal="center"/>
    </xf>
    <xf numFmtId="0" fontId="22" fillId="0" borderId="70"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15" xfId="0" applyFont="1" applyBorder="1" applyAlignment="1">
      <alignment horizontal="center" vertical="center"/>
    </xf>
    <xf numFmtId="0" fontId="22" fillId="0" borderId="78" xfId="0" applyFont="1" applyBorder="1" applyAlignment="1">
      <alignment horizontal="center"/>
    </xf>
    <xf numFmtId="0" fontId="22" fillId="0" borderId="0" xfId="0" applyFont="1" applyBorder="1" applyAlignment="1">
      <alignment horizontal="center"/>
    </xf>
    <xf numFmtId="0" fontId="22" fillId="0" borderId="58" xfId="0" applyFont="1" applyBorder="1" applyAlignment="1">
      <alignment horizontal="center" vertical="center"/>
    </xf>
    <xf numFmtId="0" fontId="0" fillId="0" borderId="83" xfId="0" applyFont="1" applyBorder="1" applyAlignment="1">
      <alignment horizontal="center"/>
    </xf>
    <xf numFmtId="0" fontId="22" fillId="0" borderId="84" xfId="0" applyFont="1" applyBorder="1" applyAlignment="1">
      <alignment horizontal="center" vertical="center"/>
    </xf>
    <xf numFmtId="0" fontId="22" fillId="0" borderId="85" xfId="0" applyFont="1" applyBorder="1" applyAlignment="1">
      <alignment horizontal="center" vertical="center"/>
    </xf>
    <xf numFmtId="0" fontId="22" fillId="0" borderId="86" xfId="0" applyFont="1" applyBorder="1" applyAlignment="1">
      <alignment horizontal="center" vertical="center"/>
    </xf>
    <xf numFmtId="0" fontId="22" fillId="0" borderId="83" xfId="0" applyFont="1" applyBorder="1" applyAlignment="1">
      <alignment horizontal="center" vertical="center"/>
    </xf>
    <xf numFmtId="0" fontId="22" fillId="0" borderId="84" xfId="0" applyFont="1" applyBorder="1" applyAlignment="1">
      <alignment horizontal="center"/>
    </xf>
    <xf numFmtId="0" fontId="22" fillId="0" borderId="85" xfId="0" applyFont="1" applyBorder="1" applyAlignment="1">
      <alignment horizontal="center"/>
    </xf>
    <xf numFmtId="0" fontId="22" fillId="0" borderId="86" xfId="0" applyFont="1" applyBorder="1" applyAlignment="1">
      <alignment horizontal="left" vertical="top"/>
    </xf>
    <xf numFmtId="0" fontId="22" fillId="0" borderId="86" xfId="0" applyFont="1" applyBorder="1"/>
    <xf numFmtId="176" fontId="22" fillId="0" borderId="85" xfId="0" applyNumberFormat="1" applyFont="1" applyBorder="1" applyAlignment="1">
      <alignment horizontal="left" vertical="top" wrapText="1"/>
    </xf>
    <xf numFmtId="176" fontId="22" fillId="0" borderId="86" xfId="0" applyNumberFormat="1" applyFont="1" applyBorder="1" applyAlignment="1">
      <alignment horizontal="left" vertical="top" wrapText="1"/>
    </xf>
    <xf numFmtId="0" fontId="26" fillId="0" borderId="71" xfId="0" applyFont="1" applyBorder="1" applyAlignment="1">
      <alignment horizontal="left" vertical="center" textRotation="255"/>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right" vertical="center"/>
    </xf>
    <xf numFmtId="0" fontId="0" fillId="0" borderId="23" xfId="0" applyBorder="1" applyAlignment="1">
      <alignment horizontal="center"/>
    </xf>
    <xf numFmtId="0" fontId="0" fillId="29" borderId="56" xfId="0" applyFill="1" applyBorder="1" applyAlignment="1">
      <alignment horizontal="center"/>
    </xf>
    <xf numFmtId="0" fontId="0" fillId="0" borderId="41" xfId="0" applyBorder="1"/>
    <xf numFmtId="176" fontId="21" fillId="0" borderId="25" xfId="0" applyNumberFormat="1" applyFont="1" applyBorder="1" applyAlignment="1">
      <alignment horizontal="center" vertical="center"/>
    </xf>
    <xf numFmtId="0" fontId="22" fillId="29" borderId="10" xfId="0" applyFont="1" applyFill="1" applyBorder="1" applyAlignment="1">
      <alignment horizontal="center" vertical="top" textRotation="255"/>
    </xf>
    <xf numFmtId="0" fontId="22" fillId="29" borderId="11" xfId="0" applyFont="1" applyFill="1" applyBorder="1" applyAlignment="1">
      <alignment horizontal="center" vertical="top" textRotation="255"/>
    </xf>
    <xf numFmtId="49" fontId="26" fillId="29" borderId="91" xfId="0" applyNumberFormat="1" applyFont="1" applyFill="1" applyBorder="1" applyAlignment="1">
      <alignment horizontal="center" vertical="center"/>
    </xf>
    <xf numFmtId="49" fontId="26" fillId="29" borderId="92" xfId="0" applyNumberFormat="1" applyFont="1" applyFill="1" applyBorder="1" applyAlignment="1">
      <alignment horizontal="center" vertical="center"/>
    </xf>
    <xf numFmtId="49" fontId="26" fillId="29" borderId="93" xfId="0" applyNumberFormat="1" applyFont="1" applyFill="1" applyBorder="1" applyAlignment="1">
      <alignment horizontal="center" vertical="center"/>
    </xf>
    <xf numFmtId="0" fontId="0" fillId="0" borderId="0" xfId="0" applyBorder="1" applyAlignment="1">
      <alignment horizontal="left"/>
    </xf>
    <xf numFmtId="0" fontId="0" fillId="29" borderId="62" xfId="0" applyFill="1" applyBorder="1" applyAlignment="1">
      <alignment horizontal="center"/>
    </xf>
    <xf numFmtId="0" fontId="0" fillId="0" borderId="0" xfId="0" applyBorder="1" applyAlignment="1">
      <alignment horizontal="center" vertical="center"/>
    </xf>
    <xf numFmtId="176" fontId="21" fillId="0" borderId="23" xfId="0" applyNumberFormat="1" applyFont="1" applyBorder="1" applyAlignment="1">
      <alignment horizontal="center" vertical="center"/>
    </xf>
    <xf numFmtId="0" fontId="22" fillId="0" borderId="94" xfId="0" applyFont="1" applyFill="1" applyBorder="1" applyAlignment="1">
      <alignment horizontal="center" vertical="center" textRotation="255"/>
    </xf>
    <xf numFmtId="0" fontId="22" fillId="0" borderId="74" xfId="0" applyFont="1" applyFill="1" applyBorder="1" applyAlignment="1">
      <alignment horizontal="center" vertical="center" textRotation="255"/>
    </xf>
    <xf numFmtId="0" fontId="22" fillId="0" borderId="66" xfId="0" applyFont="1" applyFill="1" applyBorder="1" applyAlignment="1">
      <alignment horizontal="center" vertical="center" textRotation="255"/>
    </xf>
    <xf numFmtId="0" fontId="0" fillId="0" borderId="95"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0" fillId="0" borderId="98" xfId="0" applyBorder="1" applyAlignment="1" applyProtection="1">
      <alignment horizontal="center" vertical="center"/>
      <protection locked="0"/>
    </xf>
    <xf numFmtId="0" fontId="0" fillId="29" borderId="64" xfId="0" applyFill="1" applyBorder="1" applyAlignment="1">
      <alignment horizontal="center"/>
    </xf>
    <xf numFmtId="0" fontId="0" fillId="0" borderId="21" xfId="0" applyBorder="1"/>
    <xf numFmtId="176" fontId="21" fillId="0" borderId="45" xfId="0" applyNumberFormat="1" applyFont="1" applyBorder="1" applyAlignment="1">
      <alignment horizontal="center" vertical="center"/>
    </xf>
    <xf numFmtId="0" fontId="0" fillId="29" borderId="94" xfId="0" applyFill="1" applyBorder="1" applyAlignment="1">
      <alignment horizontal="center" vertical="center"/>
    </xf>
    <xf numFmtId="0" fontId="0" fillId="29" borderId="74" xfId="0" applyFill="1" applyBorder="1" applyAlignment="1">
      <alignment horizontal="center" vertical="center"/>
    </xf>
    <xf numFmtId="0" fontId="0" fillId="29" borderId="66" xfId="0" applyFill="1" applyBorder="1" applyAlignment="1">
      <alignment horizontal="center" vertical="center"/>
    </xf>
    <xf numFmtId="0" fontId="0" fillId="29" borderId="97" xfId="0" applyFill="1" applyBorder="1"/>
    <xf numFmtId="0" fontId="0" fillId="29" borderId="0" xfId="0" applyFill="1"/>
    <xf numFmtId="0" fontId="0" fillId="29" borderId="98" xfId="0" applyFill="1" applyBorder="1"/>
    <xf numFmtId="0" fontId="33" fillId="0" borderId="0" xfId="0" applyFont="1" applyAlignment="1">
      <alignment horizontal="center" vertical="center"/>
    </xf>
    <xf numFmtId="0" fontId="21" fillId="0" borderId="0" xfId="0" applyFont="1" applyAlignment="1">
      <alignment horizontal="left"/>
    </xf>
    <xf numFmtId="0" fontId="0" fillId="0" borderId="23" xfId="0" applyBorder="1" applyAlignment="1">
      <alignment horizontal="left"/>
    </xf>
    <xf numFmtId="0" fontId="0" fillId="0" borderId="94" xfId="0" applyFill="1" applyBorder="1" applyAlignment="1">
      <alignment horizontal="center" vertical="center"/>
    </xf>
    <xf numFmtId="0" fontId="0" fillId="0" borderId="74" xfId="0" applyFill="1" applyBorder="1" applyAlignment="1">
      <alignment horizontal="center" vertical="center"/>
    </xf>
    <xf numFmtId="0" fontId="0" fillId="0" borderId="66" xfId="0" applyFill="1" applyBorder="1" applyAlignment="1">
      <alignment horizontal="center" vertical="center"/>
    </xf>
    <xf numFmtId="0" fontId="0" fillId="0" borderId="95" xfId="0" applyFont="1" applyBorder="1" applyAlignment="1" applyProtection="1">
      <alignment horizontal="left" vertical="center"/>
      <protection locked="0"/>
    </xf>
    <xf numFmtId="0" fontId="0" fillId="0" borderId="97" xfId="0" applyBorder="1" applyAlignment="1" applyProtection="1">
      <alignment horizontal="left" vertical="center"/>
      <protection locked="0"/>
    </xf>
    <xf numFmtId="0" fontId="0" fillId="0" borderId="99" xfId="0" applyBorder="1" applyAlignment="1" applyProtection="1">
      <alignment horizontal="left" vertical="center"/>
      <protection locked="0"/>
    </xf>
    <xf numFmtId="0" fontId="0" fillId="29" borderId="39" xfId="0" applyFill="1" applyBorder="1" applyAlignment="1">
      <alignment horizontal="center" vertical="center"/>
    </xf>
    <xf numFmtId="0" fontId="26" fillId="0" borderId="0" xfId="0" applyFont="1" applyBorder="1" applyAlignment="1">
      <alignment horizontal="left" vertical="top"/>
    </xf>
    <xf numFmtId="0" fontId="0" fillId="0" borderId="0" xfId="0" applyBorder="1" applyAlignment="1">
      <alignment horizontal="right" vertical="center"/>
    </xf>
    <xf numFmtId="0" fontId="0" fillId="0" borderId="23" xfId="0" applyBorder="1" applyAlignment="1">
      <alignment horizontal="right" vertical="center"/>
    </xf>
    <xf numFmtId="0" fontId="0" fillId="0" borderId="94" xfId="0" applyFill="1" applyBorder="1" applyAlignment="1">
      <alignment horizontal="center" vertical="center" textRotation="255"/>
    </xf>
    <xf numFmtId="0" fontId="0" fillId="0" borderId="95" xfId="0" applyNumberFormat="1" applyBorder="1" applyAlignment="1" applyProtection="1">
      <alignment horizontal="right" vertical="center"/>
      <protection locked="0"/>
    </xf>
    <xf numFmtId="0" fontId="0" fillId="0" borderId="97" xfId="0" applyBorder="1" applyAlignment="1" applyProtection="1">
      <alignment horizontal="right" vertical="center"/>
      <protection locked="0"/>
    </xf>
    <xf numFmtId="0" fontId="0" fillId="0" borderId="99" xfId="0" applyBorder="1" applyAlignment="1" applyProtection="1">
      <alignment horizontal="right" vertical="center"/>
      <protection locked="0"/>
    </xf>
    <xf numFmtId="0" fontId="0" fillId="0" borderId="31" xfId="0" applyFill="1" applyBorder="1" applyAlignment="1">
      <alignment horizontal="right" vertical="center"/>
    </xf>
    <xf numFmtId="0" fontId="28" fillId="0" borderId="23" xfId="0" applyFont="1" applyBorder="1" applyAlignment="1">
      <alignment horizontal="right" vertical="center"/>
    </xf>
    <xf numFmtId="0" fontId="26" fillId="0" borderId="100" xfId="0" applyFont="1" applyFill="1" applyBorder="1" applyAlignment="1">
      <alignment horizontal="center" vertical="center"/>
    </xf>
    <xf numFmtId="0" fontId="26" fillId="0" borderId="73" xfId="0" applyFont="1" applyFill="1" applyBorder="1" applyAlignment="1">
      <alignment horizontal="center" vertical="center" textRotation="255"/>
    </xf>
    <xf numFmtId="0" fontId="26" fillId="0" borderId="74" xfId="0" applyFont="1" applyFill="1" applyBorder="1" applyAlignment="1">
      <alignment horizontal="center" vertical="center" textRotation="255"/>
    </xf>
    <xf numFmtId="0" fontId="26" fillId="0" borderId="66" xfId="0" applyFont="1" applyFill="1" applyBorder="1" applyAlignment="1">
      <alignment horizontal="center" vertical="center" textRotation="255"/>
    </xf>
    <xf numFmtId="0" fontId="0" fillId="0" borderId="98" xfId="0" applyFont="1" applyBorder="1" applyAlignment="1" applyProtection="1">
      <alignment horizontal="right" vertical="center"/>
      <protection locked="0"/>
    </xf>
    <xf numFmtId="0" fontId="0" fillId="29" borderId="101" xfId="0" applyFill="1" applyBorder="1" applyAlignment="1">
      <alignment horizontal="right" vertical="center"/>
    </xf>
    <xf numFmtId="0" fontId="0" fillId="0" borderId="15" xfId="0" applyBorder="1" applyAlignment="1">
      <alignment horizontal="right" vertical="center"/>
    </xf>
    <xf numFmtId="0" fontId="26" fillId="0" borderId="62" xfId="0" applyFont="1" applyFill="1" applyBorder="1" applyAlignment="1">
      <alignment horizontal="center" vertical="center"/>
    </xf>
    <xf numFmtId="0" fontId="26" fillId="0" borderId="73" xfId="0" applyFont="1" applyFill="1" applyBorder="1" applyAlignment="1">
      <alignment horizontal="center" vertical="center"/>
    </xf>
    <xf numFmtId="0" fontId="26" fillId="0" borderId="74" xfId="0" applyFont="1" applyFill="1" applyBorder="1" applyAlignment="1">
      <alignment horizontal="center" vertical="center"/>
    </xf>
    <xf numFmtId="0" fontId="26" fillId="0" borderId="66" xfId="0" applyFont="1" applyFill="1" applyBorder="1" applyAlignment="1">
      <alignment horizontal="center" vertical="center"/>
    </xf>
    <xf numFmtId="0" fontId="26" fillId="0" borderId="34" xfId="0" applyFont="1" applyFill="1" applyBorder="1" applyAlignment="1">
      <alignment horizontal="center" vertical="center"/>
    </xf>
    <xf numFmtId="0" fontId="0" fillId="29" borderId="102" xfId="0" applyFill="1" applyBorder="1" applyAlignment="1">
      <alignment horizontal="right" vertical="center"/>
    </xf>
    <xf numFmtId="38" fontId="0" fillId="0" borderId="95" xfId="43" applyFont="1" applyBorder="1" applyAlignment="1" applyProtection="1">
      <alignment horizontal="right" vertical="center"/>
      <protection locked="0"/>
    </xf>
    <xf numFmtId="38" fontId="0" fillId="0" borderId="97" xfId="43" applyFont="1" applyBorder="1" applyAlignment="1" applyProtection="1">
      <alignment horizontal="right" vertical="center"/>
      <protection locked="0"/>
    </xf>
    <xf numFmtId="38" fontId="0" fillId="0" borderId="98" xfId="43" applyFont="1" applyBorder="1" applyAlignment="1" applyProtection="1">
      <alignment horizontal="right" vertical="center"/>
      <protection locked="0"/>
    </xf>
    <xf numFmtId="3" fontId="0" fillId="0" borderId="63" xfId="43" applyNumberFormat="1" applyFont="1" applyBorder="1" applyAlignment="1">
      <alignment horizontal="right" vertical="center"/>
    </xf>
    <xf numFmtId="38" fontId="0" fillId="0" borderId="0" xfId="43" applyFont="1" applyBorder="1" applyAlignment="1">
      <alignment horizontal="right" vertical="center"/>
    </xf>
    <xf numFmtId="38" fontId="0" fillId="0" borderId="15" xfId="43" applyFont="1" applyBorder="1" applyAlignment="1">
      <alignment horizontal="right" vertical="center"/>
    </xf>
    <xf numFmtId="0" fontId="0" fillId="0" borderId="23" xfId="0" applyBorder="1"/>
    <xf numFmtId="0" fontId="0" fillId="29" borderId="103" xfId="0" applyFill="1" applyBorder="1" applyAlignment="1">
      <alignment horizontal="right" vertical="center"/>
    </xf>
    <xf numFmtId="0" fontId="0" fillId="0" borderId="15" xfId="0" applyBorder="1" applyAlignment="1">
      <alignment horizontal="center"/>
    </xf>
    <xf numFmtId="0" fontId="28" fillId="29" borderId="94" xfId="0" applyFont="1" applyFill="1" applyBorder="1" applyAlignment="1">
      <alignment horizontal="center" textRotation="255"/>
    </xf>
    <xf numFmtId="0" fontId="28" fillId="29" borderId="74" xfId="0" applyFont="1" applyFill="1" applyBorder="1" applyAlignment="1">
      <alignment horizontal="center" textRotation="255"/>
    </xf>
    <xf numFmtId="0" fontId="28" fillId="29" borderId="66" xfId="0" applyFont="1" applyFill="1" applyBorder="1" applyAlignment="1">
      <alignment horizontal="center" textRotation="255"/>
    </xf>
    <xf numFmtId="0" fontId="0" fillId="29" borderId="95" xfId="0" applyFill="1" applyBorder="1" applyAlignment="1">
      <alignment horizontal="right" vertical="center"/>
    </xf>
    <xf numFmtId="0" fontId="0" fillId="29" borderId="97" xfId="0" applyFill="1" applyBorder="1" applyAlignment="1">
      <alignment horizontal="right" vertical="center"/>
    </xf>
    <xf numFmtId="0" fontId="0" fillId="29" borderId="98" xfId="0" applyFill="1" applyBorder="1" applyAlignment="1">
      <alignment horizontal="right" vertical="center"/>
    </xf>
    <xf numFmtId="0" fontId="0" fillId="29" borderId="95" xfId="0" applyFill="1" applyBorder="1"/>
    <xf numFmtId="3" fontId="0" fillId="0" borderId="60" xfId="0" applyNumberFormat="1" applyBorder="1" applyAlignment="1">
      <alignment horizontal="right" vertical="center"/>
    </xf>
    <xf numFmtId="3" fontId="0" fillId="0" borderId="0" xfId="0" applyNumberFormat="1" applyBorder="1"/>
    <xf numFmtId="38" fontId="0" fillId="0" borderId="0" xfId="43" applyFont="1" applyBorder="1"/>
    <xf numFmtId="38" fontId="0" fillId="0" borderId="15" xfId="43" applyFont="1" applyBorder="1"/>
    <xf numFmtId="0" fontId="0" fillId="0" borderId="90" xfId="0" applyBorder="1" applyAlignment="1">
      <alignment horizontal="left" vertical="center"/>
    </xf>
    <xf numFmtId="0" fontId="0" fillId="0" borderId="41" xfId="0" applyBorder="1" applyAlignment="1">
      <alignment horizontal="left" vertical="center"/>
    </xf>
    <xf numFmtId="0" fontId="0" fillId="0" borderId="25" xfId="0" applyBorder="1" applyAlignment="1">
      <alignment horizontal="left" vertical="center"/>
    </xf>
    <xf numFmtId="0" fontId="0" fillId="29" borderId="104" xfId="0" applyFill="1" applyBorder="1" applyAlignment="1">
      <alignment horizontal="center" vertical="center" wrapText="1"/>
    </xf>
    <xf numFmtId="0" fontId="0" fillId="29" borderId="72" xfId="0" applyFill="1" applyBorder="1" applyAlignment="1">
      <alignment horizontal="center" vertical="center" wrapText="1"/>
    </xf>
    <xf numFmtId="0" fontId="26" fillId="29" borderId="73" xfId="0" applyFont="1" applyFill="1" applyBorder="1" applyAlignment="1">
      <alignment horizontal="center" vertical="center"/>
    </xf>
    <xf numFmtId="0" fontId="26" fillId="29" borderId="74" xfId="0" applyFont="1" applyFill="1" applyBorder="1" applyAlignment="1">
      <alignment horizontal="center" vertical="center"/>
    </xf>
    <xf numFmtId="0" fontId="26" fillId="29" borderId="66" xfId="0" applyFont="1" applyFill="1" applyBorder="1" applyAlignment="1">
      <alignment horizontal="center" vertical="center"/>
    </xf>
    <xf numFmtId="0" fontId="0" fillId="29" borderId="103" xfId="0" applyFill="1" applyBorder="1" applyAlignment="1">
      <alignment horizontal="center"/>
    </xf>
    <xf numFmtId="0" fontId="0" fillId="0" borderId="78" xfId="0" applyBorder="1" applyAlignment="1">
      <alignment horizontal="left" vertical="center"/>
    </xf>
    <xf numFmtId="0" fontId="0" fillId="0" borderId="0" xfId="0" applyBorder="1" applyAlignment="1">
      <alignment horizontal="left" vertical="center"/>
    </xf>
    <xf numFmtId="0" fontId="0" fillId="0" borderId="23" xfId="0" applyBorder="1" applyAlignment="1">
      <alignment horizontal="left" vertical="center"/>
    </xf>
    <xf numFmtId="0" fontId="0" fillId="29" borderId="105" xfId="0" applyFill="1" applyBorder="1" applyAlignment="1">
      <alignment horizontal="center" vertical="center" wrapText="1"/>
    </xf>
    <xf numFmtId="0" fontId="0" fillId="29" borderId="86" xfId="0" applyFill="1" applyBorder="1" applyAlignment="1">
      <alignment horizontal="center" vertical="center" wrapText="1"/>
    </xf>
    <xf numFmtId="0" fontId="0" fillId="29" borderId="102" xfId="0" applyFill="1" applyBorder="1" applyAlignment="1">
      <alignment horizontal="center"/>
    </xf>
    <xf numFmtId="0" fontId="0" fillId="0" borderId="15" xfId="0" applyBorder="1"/>
    <xf numFmtId="3" fontId="0" fillId="0" borderId="48" xfId="0" applyNumberFormat="1" applyBorder="1" applyAlignment="1">
      <alignment horizontal="right" vertical="center"/>
    </xf>
    <xf numFmtId="0" fontId="0" fillId="0" borderId="106" xfId="0" applyBorder="1" applyAlignment="1">
      <alignment horizontal="left" vertical="center"/>
    </xf>
    <xf numFmtId="0" fontId="0" fillId="0" borderId="21" xfId="0" applyBorder="1" applyAlignment="1">
      <alignment horizontal="left" vertical="center"/>
    </xf>
    <xf numFmtId="0" fontId="0" fillId="0" borderId="45" xfId="0" applyBorder="1" applyAlignment="1">
      <alignment horizontal="left" vertical="center"/>
    </xf>
    <xf numFmtId="0" fontId="26" fillId="0" borderId="94" xfId="0" applyFont="1" applyFill="1" applyBorder="1" applyAlignment="1">
      <alignment horizontal="center" vertical="center" textRotation="255"/>
    </xf>
    <xf numFmtId="0" fontId="0" fillId="0" borderId="95" xfId="0" applyFont="1" applyBorder="1" applyAlignment="1" applyProtection="1">
      <alignment horizontal="center" vertical="center" wrapText="1"/>
      <protection locked="0"/>
    </xf>
    <xf numFmtId="0" fontId="0" fillId="0" borderId="97" xfId="0" applyFont="1" applyBorder="1" applyAlignment="1" applyProtection="1">
      <alignment horizontal="center" vertical="center" wrapText="1"/>
      <protection locked="0"/>
    </xf>
    <xf numFmtId="0" fontId="0" fillId="0" borderId="98" xfId="0" applyFont="1" applyBorder="1" applyAlignment="1" applyProtection="1">
      <alignment horizontal="center" vertical="center" wrapText="1"/>
      <protection locked="0"/>
    </xf>
    <xf numFmtId="0" fontId="0" fillId="0" borderId="24" xfId="0" applyBorder="1"/>
    <xf numFmtId="0" fontId="0" fillId="0" borderId="28" xfId="0" applyBorder="1"/>
    <xf numFmtId="0" fontId="19" fillId="0" borderId="107" xfId="0" applyFont="1" applyBorder="1" applyAlignment="1">
      <alignment horizontal="right"/>
    </xf>
    <xf numFmtId="0" fontId="0" fillId="0" borderId="29" xfId="0" applyBorder="1"/>
    <xf numFmtId="0" fontId="19" fillId="0" borderId="30" xfId="0" applyFont="1" applyBorder="1" applyAlignment="1">
      <alignment horizontal="right"/>
    </xf>
    <xf numFmtId="0" fontId="0" fillId="0" borderId="61" xfId="0" applyFill="1" applyBorder="1" applyAlignment="1">
      <alignment horizontal="center" vertical="center"/>
    </xf>
    <xf numFmtId="0" fontId="0" fillId="0" borderId="108" xfId="0" applyFill="1" applyBorder="1" applyAlignment="1">
      <alignment horizontal="center" vertical="center"/>
    </xf>
    <xf numFmtId="0" fontId="0" fillId="0" borderId="109" xfId="0" applyFill="1" applyBorder="1" applyAlignment="1">
      <alignment horizontal="center" vertical="center"/>
    </xf>
    <xf numFmtId="0" fontId="26" fillId="0" borderId="110" xfId="0" applyFont="1" applyBorder="1" applyAlignment="1" applyProtection="1">
      <alignment horizontal="left" vertical="center" wrapText="1"/>
      <protection locked="0"/>
    </xf>
    <xf numFmtId="0" fontId="26" fillId="0" borderId="111" xfId="0" applyFont="1" applyBorder="1" applyAlignment="1" applyProtection="1">
      <alignment horizontal="left" vertical="top" wrapText="1"/>
      <protection locked="0"/>
    </xf>
    <xf numFmtId="0" fontId="26" fillId="0" borderId="112" xfId="0" applyFont="1" applyBorder="1" applyAlignment="1" applyProtection="1">
      <alignment horizontal="left" vertical="top" wrapText="1"/>
      <protection locked="0"/>
    </xf>
    <xf numFmtId="0" fontId="26" fillId="0" borderId="0" xfId="0" applyFont="1" applyAlignment="1">
      <alignment horizontal="center" vertical="top" textRotation="255"/>
    </xf>
    <xf numFmtId="0" fontId="0" fillId="29" borderId="39" xfId="0" applyFill="1" applyBorder="1" applyAlignment="1">
      <alignment horizontal="center"/>
    </xf>
    <xf numFmtId="0" fontId="0" fillId="0" borderId="0" xfId="0" applyBorder="1" applyAlignment="1">
      <alignment horizontal="right"/>
    </xf>
    <xf numFmtId="0" fontId="0" fillId="0" borderId="0" xfId="0" applyAlignment="1">
      <alignment horizontal="right"/>
    </xf>
    <xf numFmtId="0" fontId="0" fillId="0" borderId="31" xfId="0" applyFill="1" applyBorder="1"/>
    <xf numFmtId="0" fontId="28" fillId="0" borderId="23" xfId="0" applyFont="1" applyBorder="1"/>
    <xf numFmtId="0" fontId="0" fillId="29" borderId="101" xfId="0" applyFill="1" applyBorder="1" applyAlignment="1">
      <alignment horizontal="center"/>
    </xf>
    <xf numFmtId="0" fontId="0" fillId="0" borderId="95" xfId="0" applyFont="1" applyBorder="1" applyAlignment="1" applyProtection="1">
      <alignment horizontal="center" wrapText="1"/>
      <protection locked="0"/>
    </xf>
    <xf numFmtId="0" fontId="0" fillId="0" borderId="97" xfId="0" applyFont="1" applyBorder="1" applyAlignment="1" applyProtection="1">
      <alignment horizontal="center" wrapText="1"/>
      <protection locked="0"/>
    </xf>
    <xf numFmtId="0" fontId="0" fillId="0" borderId="98" xfId="0" applyFont="1" applyBorder="1" applyAlignment="1" applyProtection="1">
      <alignment horizontal="center" wrapText="1"/>
      <protection locked="0"/>
    </xf>
    <xf numFmtId="0" fontId="26" fillId="0" borderId="110" xfId="0" applyFont="1" applyBorder="1" applyAlignment="1" applyProtection="1">
      <alignment horizontal="left" vertical="top" wrapText="1"/>
      <protection locked="0"/>
    </xf>
    <xf numFmtId="0" fontId="26" fillId="0" borderId="97" xfId="0" applyFont="1" applyBorder="1" applyAlignment="1" applyProtection="1">
      <alignment horizontal="right" vertical="center" wrapText="1"/>
      <protection locked="0"/>
    </xf>
    <xf numFmtId="0" fontId="28" fillId="0" borderId="95" xfId="0" applyFont="1" applyBorder="1" applyAlignment="1" applyProtection="1">
      <alignment horizontal="center" vertical="center" wrapText="1"/>
      <protection locked="0"/>
    </xf>
    <xf numFmtId="0" fontId="28" fillId="0" borderId="97" xfId="0" applyFont="1" applyBorder="1" applyAlignment="1" applyProtection="1">
      <alignment horizontal="center" vertical="center" wrapText="1"/>
      <protection locked="0"/>
    </xf>
    <xf numFmtId="0" fontId="28" fillId="0" borderId="98" xfId="0" applyFont="1" applyBorder="1" applyAlignment="1" applyProtection="1">
      <alignment horizontal="center" vertical="center" wrapText="1"/>
      <protection locked="0"/>
    </xf>
    <xf numFmtId="49" fontId="0" fillId="0" borderId="0" xfId="0" applyNumberFormat="1" applyFont="1"/>
    <xf numFmtId="38" fontId="0" fillId="0" borderId="0" xfId="43" applyFont="1"/>
    <xf numFmtId="0" fontId="0" fillId="30" borderId="56" xfId="0" applyFont="1" applyFill="1" applyBorder="1" applyAlignment="1">
      <alignment horizontal="center"/>
    </xf>
    <xf numFmtId="176" fontId="21" fillId="0" borderId="90" xfId="0" applyNumberFormat="1" applyFont="1" applyFill="1" applyBorder="1" applyAlignment="1">
      <alignment horizontal="center" vertical="center"/>
    </xf>
    <xf numFmtId="0" fontId="22" fillId="30" borderId="113" xfId="0" applyFont="1" applyFill="1" applyBorder="1" applyAlignment="1">
      <alignment horizontal="center" vertical="top" textRotation="255"/>
    </xf>
    <xf numFmtId="0" fontId="22" fillId="30" borderId="92" xfId="0" applyFont="1" applyFill="1" applyBorder="1" applyAlignment="1">
      <alignment horizontal="center" vertical="top" textRotation="255"/>
    </xf>
    <xf numFmtId="0" fontId="22" fillId="30" borderId="114" xfId="0" applyFont="1" applyFill="1" applyBorder="1" applyAlignment="1">
      <alignment horizontal="center" vertical="top" textRotation="255"/>
    </xf>
    <xf numFmtId="49" fontId="26" fillId="30" borderId="115" xfId="0" applyNumberFormat="1" applyFont="1" applyFill="1" applyBorder="1" applyAlignment="1">
      <alignment horizontal="center" vertical="center"/>
    </xf>
    <xf numFmtId="49" fontId="26" fillId="30" borderId="92" xfId="0" applyNumberFormat="1" applyFont="1" applyFill="1" applyBorder="1" applyAlignment="1">
      <alignment horizontal="center" vertical="center"/>
    </xf>
    <xf numFmtId="49" fontId="26" fillId="30" borderId="93" xfId="0" applyNumberFormat="1" applyFont="1" applyFill="1" applyBorder="1" applyAlignment="1">
      <alignment horizontal="center" vertical="center"/>
    </xf>
    <xf numFmtId="0" fontId="0" fillId="30" borderId="62" xfId="0" applyFont="1" applyFill="1" applyBorder="1" applyAlignment="1">
      <alignment horizontal="center"/>
    </xf>
    <xf numFmtId="176" fontId="21" fillId="0" borderId="78" xfId="0" applyNumberFormat="1" applyFont="1" applyFill="1" applyBorder="1" applyAlignment="1">
      <alignment horizontal="center" vertical="center"/>
    </xf>
    <xf numFmtId="0" fontId="22" fillId="0" borderId="116" xfId="0" applyFont="1" applyFill="1" applyBorder="1" applyAlignment="1">
      <alignment horizontal="center" vertical="center" textRotation="255"/>
    </xf>
    <xf numFmtId="0" fontId="22" fillId="0" borderId="97" xfId="0" applyFont="1" applyFill="1" applyBorder="1" applyAlignment="1">
      <alignment horizontal="center" vertical="center" textRotation="255"/>
    </xf>
    <xf numFmtId="0" fontId="22" fillId="0" borderId="117" xfId="0" applyFont="1" applyFill="1" applyBorder="1" applyAlignment="1">
      <alignment horizontal="center" vertical="center" textRotation="255"/>
    </xf>
    <xf numFmtId="0" fontId="0" fillId="30" borderId="64" xfId="0" applyFont="1" applyFill="1" applyBorder="1" applyAlignment="1">
      <alignment horizontal="center"/>
    </xf>
    <xf numFmtId="176" fontId="21" fillId="0" borderId="106" xfId="0" applyNumberFormat="1" applyFont="1" applyFill="1" applyBorder="1" applyAlignment="1">
      <alignment horizontal="center" vertical="center"/>
    </xf>
    <xf numFmtId="0" fontId="0" fillId="0" borderId="94" xfId="0" applyFont="1" applyFill="1" applyBorder="1" applyAlignment="1">
      <alignment horizontal="left" vertical="center" wrapText="1"/>
    </xf>
    <xf numFmtId="0" fontId="0" fillId="0" borderId="74" xfId="0" applyFont="1" applyFill="1" applyBorder="1" applyAlignment="1">
      <alignment horizontal="left" vertical="center"/>
    </xf>
    <xf numFmtId="0" fontId="0" fillId="0" borderId="66" xfId="0" applyFont="1" applyFill="1" applyBorder="1" applyAlignment="1">
      <alignment horizontal="left" vertical="center"/>
    </xf>
    <xf numFmtId="49" fontId="0" fillId="0" borderId="96" xfId="0" applyNumberFormat="1" applyFont="1" applyFill="1" applyBorder="1" applyAlignment="1" applyProtection="1">
      <alignment horizontal="right" vertical="center"/>
      <protection locked="0"/>
    </xf>
    <xf numFmtId="49" fontId="0" fillId="0" borderId="97" xfId="0" applyNumberFormat="1" applyFont="1" applyFill="1" applyBorder="1" applyAlignment="1" applyProtection="1">
      <alignment horizontal="right" vertical="center"/>
      <protection locked="0"/>
    </xf>
    <xf numFmtId="49" fontId="0" fillId="0" borderId="98" xfId="0" applyNumberFormat="1" applyFont="1" applyFill="1" applyBorder="1" applyAlignment="1" applyProtection="1">
      <alignment horizontal="right" vertical="center"/>
      <protection locked="0"/>
    </xf>
    <xf numFmtId="0" fontId="33" fillId="0" borderId="0" xfId="0" applyFont="1" applyBorder="1" applyAlignment="1">
      <alignment horizontal="center"/>
    </xf>
    <xf numFmtId="49" fontId="0" fillId="0" borderId="0" xfId="0" applyNumberFormat="1" applyFont="1" applyBorder="1" applyAlignment="1">
      <alignment horizontal="center"/>
    </xf>
    <xf numFmtId="49" fontId="21" fillId="0" borderId="0" xfId="0" applyNumberFormat="1" applyFont="1" applyBorder="1"/>
    <xf numFmtId="49" fontId="0" fillId="0" borderId="23" xfId="0" applyNumberFormat="1" applyFont="1" applyBorder="1"/>
    <xf numFmtId="49" fontId="0" fillId="0" borderId="116" xfId="0" applyNumberFormat="1" applyFont="1" applyFill="1" applyBorder="1" applyAlignment="1">
      <alignment horizontal="center" vertical="center"/>
    </xf>
    <xf numFmtId="49" fontId="0" fillId="0" borderId="97" xfId="0" applyNumberFormat="1" applyFont="1" applyFill="1" applyBorder="1" applyAlignment="1">
      <alignment horizontal="center" vertical="center"/>
    </xf>
    <xf numFmtId="49" fontId="0" fillId="0" borderId="117" xfId="0" applyNumberFormat="1" applyFont="1" applyFill="1" applyBorder="1" applyAlignment="1">
      <alignment horizontal="center" vertical="center"/>
    </xf>
    <xf numFmtId="49" fontId="0" fillId="0" borderId="97" xfId="0" applyNumberFormat="1" applyFont="1" applyBorder="1" applyAlignment="1" applyProtection="1">
      <alignment horizontal="left" vertical="center"/>
      <protection locked="0"/>
    </xf>
    <xf numFmtId="49" fontId="0" fillId="0" borderId="98" xfId="0" applyNumberFormat="1" applyFont="1" applyBorder="1" applyAlignment="1" applyProtection="1">
      <alignment horizontal="left" vertical="center"/>
      <protection locked="0"/>
    </xf>
    <xf numFmtId="49" fontId="0" fillId="30" borderId="39" xfId="0" applyNumberFormat="1" applyFont="1" applyFill="1" applyBorder="1" applyAlignment="1">
      <alignment horizontal="center"/>
    </xf>
    <xf numFmtId="49" fontId="0" fillId="0" borderId="33" xfId="0" applyNumberFormat="1" applyFont="1" applyBorder="1" applyAlignment="1">
      <alignment horizontal="center"/>
    </xf>
    <xf numFmtId="0" fontId="0" fillId="0" borderId="116" xfId="0" applyFont="1" applyFill="1" applyBorder="1" applyAlignment="1">
      <alignment horizontal="center" vertical="center" textRotation="255"/>
    </xf>
    <xf numFmtId="0" fontId="0" fillId="0" borderId="97" xfId="0" applyFont="1" applyFill="1" applyBorder="1" applyAlignment="1">
      <alignment horizontal="center" vertical="center" textRotation="255"/>
    </xf>
    <xf numFmtId="0" fontId="0" fillId="0" borderId="117" xfId="0" applyFont="1" applyFill="1" applyBorder="1" applyAlignment="1">
      <alignment horizontal="center" vertical="center" textRotation="255"/>
    </xf>
    <xf numFmtId="0" fontId="0" fillId="0" borderId="96" xfId="0" applyFont="1" applyBorder="1" applyAlignment="1" applyProtection="1">
      <alignment horizontal="right" vertical="center"/>
      <protection locked="0"/>
    </xf>
    <xf numFmtId="0" fontId="26" fillId="0" borderId="14" xfId="0" applyFont="1" applyFill="1" applyBorder="1" applyAlignment="1">
      <alignment horizontal="center" vertical="center"/>
    </xf>
    <xf numFmtId="0" fontId="26" fillId="0" borderId="96" xfId="0" applyFont="1" applyFill="1" applyBorder="1" applyAlignment="1">
      <alignment horizontal="center" vertical="center" textRotation="255"/>
    </xf>
    <xf numFmtId="0" fontId="26" fillId="0" borderId="97" xfId="0" applyFont="1" applyFill="1" applyBorder="1" applyAlignment="1">
      <alignment horizontal="center" vertical="center" textRotation="255"/>
    </xf>
    <xf numFmtId="0" fontId="26" fillId="0" borderId="117" xfId="0" applyFont="1" applyFill="1" applyBorder="1" applyAlignment="1">
      <alignment horizontal="center" vertical="center" textRotation="255"/>
    </xf>
    <xf numFmtId="0" fontId="0" fillId="30" borderId="118" xfId="0" applyFont="1" applyFill="1" applyBorder="1" applyAlignment="1">
      <alignment horizontal="center"/>
    </xf>
    <xf numFmtId="0" fontId="26" fillId="0" borderId="96" xfId="0" applyFont="1" applyFill="1" applyBorder="1" applyAlignment="1">
      <alignment horizontal="center" vertical="center"/>
    </xf>
    <xf numFmtId="0" fontId="26" fillId="0" borderId="97" xfId="0" applyFont="1" applyFill="1" applyBorder="1" applyAlignment="1">
      <alignment horizontal="center" vertical="center"/>
    </xf>
    <xf numFmtId="0" fontId="26" fillId="0" borderId="117" xfId="0" applyFont="1" applyFill="1" applyBorder="1" applyAlignment="1">
      <alignment horizontal="center" vertical="center"/>
    </xf>
    <xf numFmtId="0" fontId="0" fillId="30" borderId="101" xfId="0" applyFont="1" applyFill="1" applyBorder="1" applyAlignment="1">
      <alignment horizontal="center"/>
    </xf>
    <xf numFmtId="0" fontId="0" fillId="30" borderId="102" xfId="0" applyFont="1" applyFill="1" applyBorder="1" applyAlignment="1">
      <alignment horizontal="center"/>
    </xf>
    <xf numFmtId="38" fontId="0" fillId="0" borderId="23" xfId="43" applyFont="1" applyBorder="1"/>
    <xf numFmtId="38" fontId="0" fillId="0" borderId="116" xfId="43" applyFont="1" applyFill="1" applyBorder="1" applyAlignment="1">
      <alignment horizontal="center" vertical="center"/>
    </xf>
    <xf numFmtId="38" fontId="0" fillId="0" borderId="97" xfId="43" applyFont="1" applyFill="1" applyBorder="1" applyAlignment="1">
      <alignment horizontal="center" vertical="center"/>
    </xf>
    <xf numFmtId="38" fontId="0" fillId="0" borderId="117" xfId="43" applyFont="1" applyFill="1" applyBorder="1" applyAlignment="1">
      <alignment horizontal="center" vertical="center"/>
    </xf>
    <xf numFmtId="38" fontId="0" fillId="0" borderId="96" xfId="43" applyFont="1" applyBorder="1" applyAlignment="1" applyProtection="1">
      <alignment horizontal="right" vertical="center"/>
      <protection locked="0"/>
    </xf>
    <xf numFmtId="38" fontId="0" fillId="0" borderId="48" xfId="43" applyFont="1" applyFill="1" applyBorder="1" applyAlignment="1">
      <alignment horizontal="right" vertical="center"/>
    </xf>
    <xf numFmtId="38" fontId="22" fillId="0" borderId="0" xfId="43" applyFont="1" applyBorder="1" applyAlignment="1">
      <alignment horizontal="right"/>
    </xf>
    <xf numFmtId="0" fontId="26" fillId="0" borderId="15" xfId="0" applyFont="1" applyBorder="1" applyAlignment="1">
      <alignment horizontal="center"/>
    </xf>
    <xf numFmtId="0" fontId="26" fillId="0" borderId="15" xfId="0" applyFont="1" applyBorder="1"/>
    <xf numFmtId="0" fontId="26" fillId="30" borderId="116" xfId="0" applyFont="1" applyFill="1" applyBorder="1" applyAlignment="1">
      <alignment horizontal="center" vertical="center" textRotation="255"/>
    </xf>
    <xf numFmtId="0" fontId="26" fillId="30" borderId="97" xfId="0" applyFont="1" applyFill="1" applyBorder="1" applyAlignment="1">
      <alignment horizontal="center" vertical="center" textRotation="255"/>
    </xf>
    <xf numFmtId="0" fontId="26" fillId="30" borderId="117" xfId="0" applyFont="1" applyFill="1" applyBorder="1" applyAlignment="1">
      <alignment horizontal="center" vertical="center" textRotation="255"/>
    </xf>
    <xf numFmtId="0" fontId="0" fillId="30" borderId="96" xfId="0" applyFont="1" applyFill="1" applyBorder="1"/>
    <xf numFmtId="0" fontId="0" fillId="30" borderId="97" xfId="0" applyFont="1" applyFill="1" applyBorder="1"/>
    <xf numFmtId="0" fontId="0" fillId="30" borderId="97" xfId="0" applyFont="1" applyFill="1" applyBorder="1" applyAlignment="1">
      <alignment horizontal="center"/>
    </xf>
    <xf numFmtId="0" fontId="0" fillId="30" borderId="98" xfId="0" applyFont="1" applyFill="1" applyBorder="1"/>
    <xf numFmtId="0" fontId="26" fillId="0" borderId="94" xfId="0" applyFont="1" applyFill="1" applyBorder="1" applyAlignment="1">
      <alignment horizontal="center" vertical="center"/>
    </xf>
    <xf numFmtId="0" fontId="28" fillId="0" borderId="74" xfId="0" applyFont="1" applyFill="1" applyBorder="1" applyAlignment="1">
      <alignment horizontal="center" vertical="center" wrapText="1"/>
    </xf>
    <xf numFmtId="0" fontId="28" fillId="0" borderId="66" xfId="0" applyFont="1" applyFill="1" applyBorder="1" applyAlignment="1">
      <alignment horizontal="center" vertical="center" wrapText="1"/>
    </xf>
    <xf numFmtId="0" fontId="0" fillId="0" borderId="15" xfId="0" applyFont="1" applyBorder="1"/>
    <xf numFmtId="0" fontId="0" fillId="30" borderId="56" xfId="0" applyFont="1" applyFill="1" applyBorder="1" applyAlignment="1">
      <alignment horizontal="center" vertical="center"/>
    </xf>
    <xf numFmtId="176" fontId="0" fillId="0" borderId="90" xfId="0" applyNumberFormat="1" applyFont="1" applyFill="1" applyBorder="1" applyAlignment="1">
      <alignment horizontal="left" vertical="center"/>
    </xf>
    <xf numFmtId="176" fontId="0" fillId="0" borderId="41" xfId="0" applyNumberFormat="1" applyFont="1" applyFill="1" applyBorder="1" applyAlignment="1">
      <alignment horizontal="left" vertical="center"/>
    </xf>
    <xf numFmtId="176" fontId="0" fillId="0" borderId="25" xfId="0" applyNumberFormat="1" applyFont="1" applyFill="1" applyBorder="1" applyAlignment="1">
      <alignment horizontal="left" vertical="center"/>
    </xf>
    <xf numFmtId="0" fontId="26" fillId="0" borderId="74" xfId="0" applyFont="1" applyFill="1" applyBorder="1"/>
    <xf numFmtId="0" fontId="28" fillId="0" borderId="74" xfId="0" applyFont="1" applyFill="1" applyBorder="1"/>
    <xf numFmtId="0" fontId="28" fillId="0" borderId="66" xfId="0" applyFont="1" applyFill="1" applyBorder="1" applyAlignment="1">
      <alignment vertical="center"/>
    </xf>
    <xf numFmtId="0" fontId="0" fillId="30" borderId="62" xfId="0" applyFont="1" applyFill="1" applyBorder="1" applyAlignment="1">
      <alignment horizontal="center" vertical="center"/>
    </xf>
    <xf numFmtId="176" fontId="0" fillId="0" borderId="78" xfId="0" applyNumberFormat="1" applyFont="1" applyFill="1" applyBorder="1" applyAlignment="1">
      <alignment horizontal="left" vertical="center"/>
    </xf>
    <xf numFmtId="176" fontId="0" fillId="0" borderId="0" xfId="0" applyNumberFormat="1" applyFont="1" applyFill="1" applyBorder="1" applyAlignment="1">
      <alignment horizontal="left" vertical="center"/>
    </xf>
    <xf numFmtId="176" fontId="0" fillId="0" borderId="23" xfId="0" applyNumberFormat="1" applyFont="1" applyFill="1" applyBorder="1" applyAlignment="1">
      <alignment horizontal="left" vertical="center"/>
    </xf>
    <xf numFmtId="0" fontId="0" fillId="0" borderId="11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17" xfId="0" applyFont="1" applyFill="1" applyBorder="1" applyAlignment="1">
      <alignment horizontal="center" vertical="center"/>
    </xf>
    <xf numFmtId="0" fontId="26" fillId="0" borderId="119" xfId="0" applyFont="1" applyBorder="1" applyAlignment="1" applyProtection="1">
      <alignment horizontal="left" vertical="top" wrapText="1"/>
      <protection locked="0"/>
    </xf>
    <xf numFmtId="0" fontId="26" fillId="0" borderId="120" xfId="0" applyFont="1" applyBorder="1" applyAlignment="1" applyProtection="1">
      <alignment horizontal="left" vertical="top" wrapText="1"/>
      <protection locked="0"/>
    </xf>
    <xf numFmtId="0" fontId="26" fillId="0" borderId="121" xfId="0" applyFont="1" applyBorder="1" applyAlignment="1" applyProtection="1">
      <alignment horizontal="left" vertical="top" wrapText="1"/>
      <protection locked="0"/>
    </xf>
    <xf numFmtId="0" fontId="0" fillId="0" borderId="82" xfId="0" applyFont="1" applyBorder="1" applyAlignment="1">
      <alignment horizontal="right"/>
    </xf>
    <xf numFmtId="0" fontId="26" fillId="0" borderId="122" xfId="0" applyFont="1" applyBorder="1" applyAlignment="1" applyProtection="1">
      <alignment horizontal="left" vertical="top" wrapText="1"/>
      <protection locked="0"/>
    </xf>
    <xf numFmtId="0" fontId="26" fillId="0" borderId="123" xfId="0" applyFont="1" applyBorder="1" applyAlignment="1" applyProtection="1">
      <alignment horizontal="left" vertical="top" wrapText="1"/>
      <protection locked="0"/>
    </xf>
    <xf numFmtId="0" fontId="26" fillId="0" borderId="124" xfId="0" applyFont="1" applyBorder="1" applyAlignment="1" applyProtection="1">
      <alignment horizontal="left" vertical="top" wrapText="1"/>
      <protection locked="0"/>
    </xf>
    <xf numFmtId="0" fontId="0" fillId="0" borderId="83" xfId="0" applyFont="1" applyBorder="1" applyAlignment="1">
      <alignment horizontal="right"/>
    </xf>
    <xf numFmtId="0" fontId="0" fillId="30" borderId="64" xfId="0" applyFont="1" applyFill="1" applyBorder="1" applyAlignment="1">
      <alignment horizontal="center" vertical="center"/>
    </xf>
    <xf numFmtId="176" fontId="0" fillId="0" borderId="106" xfId="0" applyNumberFormat="1" applyFont="1" applyFill="1" applyBorder="1" applyAlignment="1">
      <alignment horizontal="left" vertical="center"/>
    </xf>
    <xf numFmtId="176" fontId="0" fillId="0" borderId="21" xfId="0" applyNumberFormat="1" applyFont="1" applyFill="1" applyBorder="1" applyAlignment="1">
      <alignment horizontal="left" vertical="center"/>
    </xf>
    <xf numFmtId="176" fontId="0" fillId="0" borderId="45" xfId="0" applyNumberFormat="1" applyFont="1" applyFill="1" applyBorder="1" applyAlignment="1">
      <alignment horizontal="left" vertical="center"/>
    </xf>
    <xf numFmtId="0" fontId="28" fillId="0" borderId="15" xfId="0" applyFont="1" applyBorder="1"/>
    <xf numFmtId="0" fontId="0" fillId="0" borderId="28" xfId="0" applyFont="1" applyBorder="1"/>
    <xf numFmtId="0" fontId="19" fillId="0" borderId="125" xfId="0" applyFont="1" applyBorder="1" applyAlignment="1">
      <alignment horizontal="right"/>
    </xf>
    <xf numFmtId="0" fontId="0" fillId="0" borderId="30" xfId="0" applyFont="1" applyBorder="1" applyAlignment="1"/>
    <xf numFmtId="0" fontId="0" fillId="0" borderId="126"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27" xfId="0" applyFont="1" applyFill="1" applyBorder="1" applyAlignment="1">
      <alignment horizontal="center" vertical="center"/>
    </xf>
    <xf numFmtId="0" fontId="26" fillId="0" borderId="128" xfId="0" applyFont="1" applyBorder="1" applyAlignment="1" applyProtection="1">
      <alignment horizontal="left" vertical="top" wrapText="1"/>
      <protection locked="0"/>
    </xf>
    <xf numFmtId="0" fontId="26" fillId="0" borderId="129" xfId="0" applyFont="1" applyBorder="1" applyAlignment="1" applyProtection="1">
      <alignment horizontal="left" vertical="top" wrapText="1"/>
      <protection locked="0"/>
    </xf>
    <xf numFmtId="0" fontId="26" fillId="0" borderId="130" xfId="0" applyFont="1" applyBorder="1" applyAlignment="1" applyProtection="1">
      <alignment horizontal="left" vertical="top" wrapText="1"/>
      <protection locked="0"/>
    </xf>
    <xf numFmtId="0" fontId="0" fillId="0" borderId="15" xfId="0" applyFont="1" applyBorder="1" applyAlignment="1">
      <alignment horizontal="right"/>
    </xf>
    <xf numFmtId="0" fontId="26" fillId="0" borderId="0" xfId="0" applyFont="1" applyBorder="1" applyAlignment="1">
      <alignment horizontal="center" vertical="top" textRotation="255"/>
    </xf>
    <xf numFmtId="38" fontId="0" fillId="0" borderId="0" xfId="43" applyFont="1" applyAlignment="1">
      <alignment horizontal="center"/>
    </xf>
    <xf numFmtId="49" fontId="33" fillId="0" borderId="0" xfId="43" applyNumberFormat="1" applyFont="1" applyAlignment="1">
      <alignment horizontal="center"/>
    </xf>
    <xf numFmtId="49" fontId="21" fillId="0" borderId="0" xfId="0" applyNumberFormat="1" applyFont="1"/>
    <xf numFmtId="49" fontId="0" fillId="0" borderId="0" xfId="0" applyNumberFormat="1" applyFont="1" applyBorder="1"/>
    <xf numFmtId="49" fontId="0" fillId="0" borderId="96" xfId="0" applyNumberFormat="1" applyFont="1" applyBorder="1" applyAlignment="1" applyProtection="1">
      <alignment horizontal="left" vertical="center"/>
      <protection locked="0"/>
    </xf>
    <xf numFmtId="0" fontId="0" fillId="30" borderId="0" xfId="0" applyFont="1" applyFill="1"/>
    <xf numFmtId="38" fontId="0" fillId="0" borderId="0" xfId="43" applyFont="1" applyAlignment="1">
      <alignment horizontal="right"/>
    </xf>
    <xf numFmtId="0" fontId="0" fillId="30" borderId="15" xfId="0" applyFont="1" applyFill="1" applyBorder="1"/>
    <xf numFmtId="38" fontId="0" fillId="0" borderId="15" xfId="43" applyFont="1" applyBorder="1" applyAlignment="1">
      <alignment horizontal="right"/>
    </xf>
    <xf numFmtId="0" fontId="0" fillId="0" borderId="82" xfId="0" applyFont="1" applyBorder="1" applyAlignment="1"/>
    <xf numFmtId="0" fontId="0" fillId="0" borderId="83" xfId="0" applyBorder="1" applyAlignment="1"/>
  </cellXfs>
  <cellStyles count="4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 name="通貨" xfId="42" builtinId="7"/>
    <cellStyle name="桁区切り" xfId="43"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28575</xdr:colOff>
      <xdr:row>1</xdr:row>
      <xdr:rowOff>76200</xdr:rowOff>
    </xdr:from>
    <xdr:to xmlns:xdr="http://schemas.openxmlformats.org/drawingml/2006/spreadsheetDrawing">
      <xdr:col>2</xdr:col>
      <xdr:colOff>543560</xdr:colOff>
      <xdr:row>3</xdr:row>
      <xdr:rowOff>153035</xdr:rowOff>
    </xdr:to>
    <xdr:sp macro="" textlink="">
      <xdr:nvSpPr>
        <xdr:cNvPr id="1938" name="Oval 12"/>
        <xdr:cNvSpPr>
          <a:spLocks noChangeArrowheads="1"/>
        </xdr:cNvSpPr>
      </xdr:nvSpPr>
      <xdr:spPr>
        <a:xfrm>
          <a:off x="533400" y="361950"/>
          <a:ext cx="743585" cy="705485"/>
        </a:xfrm>
        <a:prstGeom prst="ellipse">
          <a:avLst/>
        </a:prstGeom>
        <a:solidFill>
          <a:srgbClr val="FFFFFF"/>
        </a:solidFill>
        <a:ln w="9525">
          <a:solidFill>
            <a:srgbClr val="A6A6A6"/>
          </a:solidFill>
        </a:ln>
      </xdr:spPr>
      <xdr:txBody>
        <a:bodyPr vertOverflow="overflow" horzOverflow="overflow" upright="1"/>
        <a:lstStyle/>
        <a:p>
          <a:endParaRPr/>
        </a:p>
      </xdr:txBody>
    </xdr:sp>
    <xdr:clientData/>
  </xdr:twoCellAnchor>
  <xdr:twoCellAnchor>
    <xdr:from xmlns:xdr="http://schemas.openxmlformats.org/drawingml/2006/spreadsheetDrawing">
      <xdr:col>1</xdr:col>
      <xdr:colOff>123825</xdr:colOff>
      <xdr:row>1</xdr:row>
      <xdr:rowOff>314960</xdr:rowOff>
    </xdr:from>
    <xdr:to xmlns:xdr="http://schemas.openxmlformats.org/drawingml/2006/spreadsheetDrawing">
      <xdr:col>2</xdr:col>
      <xdr:colOff>466725</xdr:colOff>
      <xdr:row>2</xdr:row>
      <xdr:rowOff>258445</xdr:rowOff>
    </xdr:to>
    <xdr:sp macro="" textlink="">
      <xdr:nvSpPr>
        <xdr:cNvPr id="1939" name="Text Box 13"/>
        <xdr:cNvSpPr txBox="1">
          <a:spLocks noChangeArrowheads="1"/>
        </xdr:cNvSpPr>
      </xdr:nvSpPr>
      <xdr:spPr>
        <a:xfrm>
          <a:off x="628650" y="600710"/>
          <a:ext cx="571500" cy="267335"/>
        </a:xfrm>
        <a:prstGeom prst="rect">
          <a:avLst/>
        </a:prstGeom>
        <a:solidFill>
          <a:srgbClr val="FFFFFF"/>
        </a:solidFill>
        <a:ln>
          <a:miter/>
        </a:ln>
      </xdr:spPr>
      <xdr:txBody>
        <a:bodyPr vertOverflow="clip" horzOverflow="overflow" wrap="square" lIns="27432" tIns="18288" rIns="27432" bIns="0" anchor="t" upright="1"/>
        <a:lstStyle/>
        <a:p>
          <a:pPr algn="ctr">
            <a:lnSpc>
              <a:spcPts val="1350"/>
            </a:lnSpc>
          </a:pPr>
          <a:r>
            <a:rPr lang="ja-JP" altLang="en-US" sz="1100" b="0" i="0" u="none" strike="noStrike" baseline="0">
              <a:solidFill>
                <a:srgbClr xmlns:mc="http://schemas.openxmlformats.org/markup-compatibility/2006" xmlns:a14="http://schemas.microsoft.com/office/drawing/2010/main" val="808080" a14:legacySpreadsheetColorIndex="23" mc:Ignorable="a14"/>
              </a:solidFill>
              <a:latin typeface="ＭＳ Ｐ明朝"/>
              <a:ea typeface="ＭＳ Ｐ明朝"/>
            </a:rPr>
            <a:t>受付印</a:t>
          </a:r>
        </a:p>
      </xdr:txBody>
    </xdr:sp>
    <xdr:clientData/>
  </xdr:twoCellAnchor>
  <xdr:twoCellAnchor>
    <xdr:from xmlns:xdr="http://schemas.openxmlformats.org/drawingml/2006/spreadsheetDrawing">
      <xdr:col>8</xdr:col>
      <xdr:colOff>114935</xdr:colOff>
      <xdr:row>13</xdr:row>
      <xdr:rowOff>114935</xdr:rowOff>
    </xdr:from>
    <xdr:to xmlns:xdr="http://schemas.openxmlformats.org/drawingml/2006/spreadsheetDrawing">
      <xdr:col>8</xdr:col>
      <xdr:colOff>514985</xdr:colOff>
      <xdr:row>16</xdr:row>
      <xdr:rowOff>47625</xdr:rowOff>
    </xdr:to>
    <xdr:sp macro="" textlink="">
      <xdr:nvSpPr>
        <xdr:cNvPr id="1940" name="Oval 14"/>
        <xdr:cNvSpPr>
          <a:spLocks noChangeArrowheads="1"/>
        </xdr:cNvSpPr>
      </xdr:nvSpPr>
      <xdr:spPr>
        <a:xfrm>
          <a:off x="5363210" y="2715260"/>
          <a:ext cx="400050" cy="418465"/>
        </a:xfrm>
        <a:prstGeom prst="ellipse">
          <a:avLst/>
        </a:prstGeom>
        <a:noFill/>
        <a:ln w="9525">
          <a:solidFill>
            <a:srgbClr val="7F7F7F"/>
          </a:solidFill>
        </a:ln>
      </xdr:spPr>
      <xdr:txBody>
        <a:bodyPr vertOverflow="overflow" horzOverflow="overflow" upright="1"/>
        <a:lstStyle/>
        <a:p>
          <a:endParaRPr/>
        </a:p>
      </xdr:txBody>
    </xdr:sp>
    <xdr:clientData/>
  </xdr:twoCellAnchor>
  <xdr:twoCellAnchor>
    <xdr:from xmlns:xdr="http://schemas.openxmlformats.org/drawingml/2006/spreadsheetDrawing">
      <xdr:col>8</xdr:col>
      <xdr:colOff>180975</xdr:colOff>
      <xdr:row>14</xdr:row>
      <xdr:rowOff>47625</xdr:rowOff>
    </xdr:from>
    <xdr:to xmlns:xdr="http://schemas.openxmlformats.org/drawingml/2006/spreadsheetDrawing">
      <xdr:col>8</xdr:col>
      <xdr:colOff>447675</xdr:colOff>
      <xdr:row>15</xdr:row>
      <xdr:rowOff>114935</xdr:rowOff>
    </xdr:to>
    <xdr:sp macro="" textlink="">
      <xdr:nvSpPr>
        <xdr:cNvPr id="1941" name="Text Box 15"/>
        <xdr:cNvSpPr txBox="1">
          <a:spLocks noChangeArrowheads="1"/>
        </xdr:cNvSpPr>
      </xdr:nvSpPr>
      <xdr:spPr>
        <a:xfrm>
          <a:off x="5429250" y="2800350"/>
          <a:ext cx="266700" cy="248285"/>
        </a:xfrm>
        <a:prstGeom prst="rect">
          <a:avLst/>
        </a:prstGeom>
        <a:solidFill>
          <a:srgbClr val="FFFFFF"/>
        </a:solidFill>
        <a:ln>
          <a:miter/>
        </a:ln>
      </xdr:spPr>
      <xdr:txBody>
        <a:bodyPr vertOverflow="clip" horzOverflow="overflow" wrap="square" lIns="36576" tIns="22860" rIns="0" bIns="0" anchor="t" upright="1"/>
        <a:lstStyle/>
        <a:p>
          <a:pPr algn="l">
            <a:lnSpc>
              <a:spcPts val="1725"/>
            </a:lnSpc>
          </a:pPr>
          <a:r>
            <a:rPr lang="ja-JP" altLang="en-US" sz="1400" b="0" i="0" u="none" strike="noStrike" baseline="0">
              <a:solidFill>
                <a:srgbClr xmlns:mc="http://schemas.openxmlformats.org/markup-compatibility/2006" xmlns:a14="http://schemas.microsoft.com/office/drawing/2010/main" val="808080" a14:legacySpreadsheetColorIndex="23" mc:Ignorable="a14"/>
              </a:solidFill>
              <a:latin typeface="ＭＳ 明朝"/>
              <a:ea typeface="ＭＳ 明朝"/>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8</xdr:col>
      <xdr:colOff>1191895</xdr:colOff>
      <xdr:row>5</xdr:row>
      <xdr:rowOff>37465</xdr:rowOff>
    </xdr:from>
    <xdr:to xmlns:xdr="http://schemas.openxmlformats.org/drawingml/2006/spreadsheetDrawing">
      <xdr:col>9</xdr:col>
      <xdr:colOff>0</xdr:colOff>
      <xdr:row>6</xdr:row>
      <xdr:rowOff>95885</xdr:rowOff>
    </xdr:to>
    <xdr:sp macro="" textlink="">
      <xdr:nvSpPr>
        <xdr:cNvPr id="9407" name="Text Box 33"/>
        <xdr:cNvSpPr txBox="1">
          <a:spLocks noChangeArrowheads="1"/>
        </xdr:cNvSpPr>
      </xdr:nvSpPr>
      <xdr:spPr>
        <a:xfrm>
          <a:off x="6002020" y="999490"/>
          <a:ext cx="322580" cy="401320"/>
        </a:xfrm>
        <a:prstGeom prst="rect">
          <a:avLst/>
        </a:prstGeom>
        <a:no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(イ）</a:t>
          </a:r>
        </a:p>
      </xdr:txBody>
    </xdr:sp>
    <xdr:clientData/>
  </xdr:twoCellAnchor>
  <xdr:twoCellAnchor>
    <xdr:from xmlns:xdr="http://schemas.openxmlformats.org/drawingml/2006/spreadsheetDrawing">
      <xdr:col>11</xdr:col>
      <xdr:colOff>810260</xdr:colOff>
      <xdr:row>5</xdr:row>
      <xdr:rowOff>37465</xdr:rowOff>
    </xdr:from>
    <xdr:to xmlns:xdr="http://schemas.openxmlformats.org/drawingml/2006/spreadsheetDrawing">
      <xdr:col>12</xdr:col>
      <xdr:colOff>38100</xdr:colOff>
      <xdr:row>6</xdr:row>
      <xdr:rowOff>85725</xdr:rowOff>
    </xdr:to>
    <xdr:sp macro="" textlink="">
      <xdr:nvSpPr>
        <xdr:cNvPr id="9408" name="Text Box 34"/>
        <xdr:cNvSpPr txBox="1">
          <a:spLocks noChangeArrowheads="1"/>
        </xdr:cNvSpPr>
      </xdr:nvSpPr>
      <xdr:spPr>
        <a:xfrm>
          <a:off x="7753985" y="999490"/>
          <a:ext cx="332740" cy="391160"/>
        </a:xfrm>
        <a:prstGeom prst="rect">
          <a:avLst/>
        </a:prstGeom>
        <a:no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(ハ）</a:t>
          </a:r>
        </a:p>
      </xdr:txBody>
    </xdr:sp>
    <xdr:clientData/>
  </xdr:twoCellAnchor>
  <xdr:twoCellAnchor>
    <xdr:from xmlns:xdr="http://schemas.openxmlformats.org/drawingml/2006/spreadsheetDrawing">
      <xdr:col>10</xdr:col>
      <xdr:colOff>38100</xdr:colOff>
      <xdr:row>5</xdr:row>
      <xdr:rowOff>0</xdr:rowOff>
    </xdr:from>
    <xdr:to xmlns:xdr="http://schemas.openxmlformats.org/drawingml/2006/spreadsheetDrawing">
      <xdr:col>11</xdr:col>
      <xdr:colOff>38100</xdr:colOff>
      <xdr:row>6</xdr:row>
      <xdr:rowOff>57785</xdr:rowOff>
    </xdr:to>
    <xdr:sp macro="" textlink="">
      <xdr:nvSpPr>
        <xdr:cNvPr id="9409" name="Text Box 35"/>
        <xdr:cNvSpPr txBox="1">
          <a:spLocks noChangeArrowheads="1"/>
        </xdr:cNvSpPr>
      </xdr:nvSpPr>
      <xdr:spPr>
        <a:xfrm>
          <a:off x="6657975" y="962025"/>
          <a:ext cx="323850" cy="400685"/>
        </a:xfrm>
        <a:prstGeom prst="rect">
          <a:avLst/>
        </a:prstGeom>
        <a:no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(ロ）</a:t>
          </a:r>
        </a:p>
      </xdr:txBody>
    </xdr:sp>
    <xdr:clientData/>
  </xdr:twoCellAnchor>
  <xdr:twoCellAnchor>
    <xdr:from xmlns:xdr="http://schemas.openxmlformats.org/drawingml/2006/spreadsheetDrawing">
      <xdr:col>0</xdr:col>
      <xdr:colOff>47625</xdr:colOff>
      <xdr:row>31</xdr:row>
      <xdr:rowOff>67310</xdr:rowOff>
    </xdr:from>
    <xdr:to xmlns:xdr="http://schemas.openxmlformats.org/drawingml/2006/spreadsheetDrawing">
      <xdr:col>3</xdr:col>
      <xdr:colOff>2239645</xdr:colOff>
      <xdr:row>32</xdr:row>
      <xdr:rowOff>153670</xdr:rowOff>
    </xdr:to>
    <xdr:sp macro="" textlink="">
      <xdr:nvSpPr>
        <xdr:cNvPr id="9410" name="正方形/長方形 5"/>
        <xdr:cNvSpPr>
          <a:spLocks noChangeArrowheads="1"/>
        </xdr:cNvSpPr>
      </xdr:nvSpPr>
      <xdr:spPr>
        <a:xfrm>
          <a:off x="47625" y="7715885"/>
          <a:ext cx="3696970" cy="334010"/>
        </a:xfrm>
        <a:prstGeom prst="rect">
          <a:avLst/>
        </a:prstGeom>
        <a:solidFill>
          <a:srgbClr val="FFFFFF"/>
        </a:solidFill>
        <a:ln w="9525">
          <a:solidFill>
            <a:sysClr val="windowText" lastClr="000000"/>
          </a:solidFill>
        </a:ln>
      </xdr:spPr>
      <xdr:txBody>
        <a:bodyPr vertOverflow="clip" horzOverflow="overflow" wrap="square" lIns="18288" tIns="0" rIns="0" bIns="0" anchor="ctr" upright="1"/>
        <a:lstStyle/>
        <a:p>
          <a:pPr algn="l">
            <a:lnSpc>
              <a:spcPts val="150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１</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構築物</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２</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機械及び装置</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船舶</a:t>
          </a:r>
        </a:p>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航空機</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５</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車両及び運搬具</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６</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工具､器具及び備品</a:t>
          </a:r>
        </a:p>
      </xdr:txBody>
    </xdr:sp>
    <xdr:clientData/>
  </xdr:twoCellAnchor>
  <xdr:twoCellAnchor>
    <xdr:from xmlns:xdr="http://schemas.openxmlformats.org/drawingml/2006/spreadsheetDrawing">
      <xdr:col>4</xdr:col>
      <xdr:colOff>190500</xdr:colOff>
      <xdr:row>31</xdr:row>
      <xdr:rowOff>67310</xdr:rowOff>
    </xdr:from>
    <xdr:to xmlns:xdr="http://schemas.openxmlformats.org/drawingml/2006/spreadsheetDrawing">
      <xdr:col>8</xdr:col>
      <xdr:colOff>772795</xdr:colOff>
      <xdr:row>32</xdr:row>
      <xdr:rowOff>153670</xdr:rowOff>
    </xdr:to>
    <xdr:sp macro="" textlink="">
      <xdr:nvSpPr>
        <xdr:cNvPr id="9411" name="正方形/長方形 6"/>
        <xdr:cNvSpPr>
          <a:spLocks noChangeArrowheads="1"/>
        </xdr:cNvSpPr>
      </xdr:nvSpPr>
      <xdr:spPr>
        <a:xfrm>
          <a:off x="4010025" y="7715885"/>
          <a:ext cx="1572895" cy="334010"/>
        </a:xfrm>
        <a:prstGeom prst="rect">
          <a:avLst/>
        </a:prstGeom>
        <a:solidFill>
          <a:srgbClr val="FFFFFF"/>
        </a:solidFill>
        <a:ln w="9525">
          <a:solidFill>
            <a:sysClr val="windowText" lastClr="000000"/>
          </a:solidFill>
        </a:ln>
      </xdr:spPr>
      <xdr:txBody>
        <a:bodyPr vertOverflow="clip" horzOverflow="overflow" wrap="square" lIns="18288" tIns="0" rIns="0" bIns="0" anchor="ctr" upright="1"/>
        <a:lstStyle/>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昭和</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平成　５</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令和</a:t>
          </a:r>
        </a:p>
      </xdr:txBody>
    </xdr:sp>
    <xdr:clientData/>
  </xdr:twoCellAnchor>
  <xdr:twoCellAnchor>
    <xdr:from xmlns:xdr="http://schemas.openxmlformats.org/drawingml/2006/spreadsheetDrawing">
      <xdr:col>12</xdr:col>
      <xdr:colOff>219075</xdr:colOff>
      <xdr:row>31</xdr:row>
      <xdr:rowOff>57150</xdr:rowOff>
    </xdr:from>
    <xdr:to xmlns:xdr="http://schemas.openxmlformats.org/drawingml/2006/spreadsheetDrawing">
      <xdr:col>16</xdr:col>
      <xdr:colOff>591185</xdr:colOff>
      <xdr:row>32</xdr:row>
      <xdr:rowOff>201295</xdr:rowOff>
    </xdr:to>
    <xdr:sp macro="" textlink="">
      <xdr:nvSpPr>
        <xdr:cNvPr id="9412" name="正方形/長方形 7"/>
        <xdr:cNvSpPr>
          <a:spLocks noChangeArrowheads="1"/>
        </xdr:cNvSpPr>
      </xdr:nvSpPr>
      <xdr:spPr>
        <a:xfrm>
          <a:off x="8267700" y="7705725"/>
          <a:ext cx="2496185" cy="391795"/>
        </a:xfrm>
        <a:prstGeom prst="rect">
          <a:avLst/>
        </a:prstGeom>
        <a:solidFill>
          <a:srgbClr val="FFFFFF"/>
        </a:solidFill>
        <a:ln w="9525">
          <a:solidFill>
            <a:sysClr val="windowText" lastClr="000000"/>
          </a:solidFill>
        </a:ln>
      </xdr:spPr>
      <xdr:txBody>
        <a:bodyPr vertOverflow="clip" horzOverflow="overflow" wrap="square" lIns="18288" tIns="0" rIns="0" bIns="0" anchor="ctr" upright="1"/>
        <a:lstStyle/>
        <a:p>
          <a:pPr algn="l">
            <a:lnSpc>
              <a:spcPts val="150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１</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新規取得</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２</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中古品取得</a:t>
          </a:r>
        </a:p>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移動による受入れ</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その他</a:t>
          </a:r>
        </a:p>
      </xdr:txBody>
    </xdr:sp>
    <xdr:clientData/>
  </xdr:twoCellAnchor>
  <xdr:twoCellAnchor>
    <xdr:from xmlns:xdr="http://schemas.openxmlformats.org/drawingml/2006/spreadsheetDrawing">
      <xdr:col>1</xdr:col>
      <xdr:colOff>19050</xdr:colOff>
      <xdr:row>29</xdr:row>
      <xdr:rowOff>257810</xdr:rowOff>
    </xdr:from>
    <xdr:to xmlns:xdr="http://schemas.openxmlformats.org/drawingml/2006/spreadsheetDrawing">
      <xdr:col>1</xdr:col>
      <xdr:colOff>171450</xdr:colOff>
      <xdr:row>31</xdr:row>
      <xdr:rowOff>67310</xdr:rowOff>
    </xdr:to>
    <xdr:sp macro="" textlink="">
      <xdr:nvSpPr>
        <xdr:cNvPr id="9413" name="上矢印 8"/>
        <xdr:cNvSpPr>
          <a:spLocks noChangeArrowheads="1"/>
        </xdr:cNvSpPr>
      </xdr:nvSpPr>
      <xdr:spPr>
        <a:xfrm>
          <a:off x="314325" y="7372985"/>
          <a:ext cx="152400" cy="342900"/>
        </a:xfrm>
        <a:prstGeom prst="upArrow">
          <a:avLst>
            <a:gd name="adj1" fmla="val 50000"/>
            <a:gd name="adj2" fmla="val 50510"/>
          </a:avLst>
        </a:prstGeom>
        <a:solidFill>
          <a:srgbClr val="FFFFFF"/>
        </a:solidFill>
        <a:ln w="9525">
          <a:solidFill>
            <a:sysClr val="windowText" lastClr="000000"/>
          </a:solidFill>
        </a:ln>
      </xdr:spPr>
      <xdr:txBody>
        <a:bodyPr vertOverflow="overflow" horzOverflow="overflow" upright="1"/>
        <a:lstStyle/>
        <a:p>
          <a:endParaRPr/>
        </a:p>
      </xdr:txBody>
    </xdr:sp>
    <xdr:clientData/>
  </xdr:twoCellAnchor>
  <xdr:twoCellAnchor>
    <xdr:from xmlns:xdr="http://schemas.openxmlformats.org/drawingml/2006/spreadsheetDrawing">
      <xdr:col>5</xdr:col>
      <xdr:colOff>76200</xdr:colOff>
      <xdr:row>29</xdr:row>
      <xdr:rowOff>257810</xdr:rowOff>
    </xdr:from>
    <xdr:to xmlns:xdr="http://schemas.openxmlformats.org/drawingml/2006/spreadsheetDrawing">
      <xdr:col>5</xdr:col>
      <xdr:colOff>200025</xdr:colOff>
      <xdr:row>31</xdr:row>
      <xdr:rowOff>67310</xdr:rowOff>
    </xdr:to>
    <xdr:sp macro="" textlink="">
      <xdr:nvSpPr>
        <xdr:cNvPr id="9414" name="上矢印 9"/>
        <xdr:cNvSpPr>
          <a:spLocks noChangeArrowheads="1"/>
        </xdr:cNvSpPr>
      </xdr:nvSpPr>
      <xdr:spPr>
        <a:xfrm>
          <a:off x="4200525" y="7372985"/>
          <a:ext cx="123825" cy="342900"/>
        </a:xfrm>
        <a:prstGeom prst="upArrow">
          <a:avLst>
            <a:gd name="adj1" fmla="val 50000"/>
            <a:gd name="adj2" fmla="val 53513"/>
          </a:avLst>
        </a:prstGeom>
        <a:solidFill>
          <a:srgbClr val="FFFFFF"/>
        </a:solidFill>
        <a:ln w="9525">
          <a:solidFill>
            <a:sysClr val="windowText" lastClr="000000"/>
          </a:solidFill>
        </a:ln>
      </xdr:spPr>
      <xdr:txBody>
        <a:bodyPr vertOverflow="overflow" horzOverflow="overflow" upright="1"/>
        <a:lstStyle/>
        <a:p>
          <a:endParaRPr/>
        </a:p>
      </xdr:txBody>
    </xdr:sp>
    <xdr:clientData/>
  </xdr:twoCellAnchor>
  <xdr:twoCellAnchor>
    <xdr:from xmlns:xdr="http://schemas.openxmlformats.org/drawingml/2006/spreadsheetDrawing">
      <xdr:col>15</xdr:col>
      <xdr:colOff>85725</xdr:colOff>
      <xdr:row>29</xdr:row>
      <xdr:rowOff>257810</xdr:rowOff>
    </xdr:from>
    <xdr:to xmlns:xdr="http://schemas.openxmlformats.org/drawingml/2006/spreadsheetDrawing">
      <xdr:col>15</xdr:col>
      <xdr:colOff>238125</xdr:colOff>
      <xdr:row>31</xdr:row>
      <xdr:rowOff>67310</xdr:rowOff>
    </xdr:to>
    <xdr:sp macro="" textlink="">
      <xdr:nvSpPr>
        <xdr:cNvPr id="9415" name="上矢印 10"/>
        <xdr:cNvSpPr>
          <a:spLocks noChangeArrowheads="1"/>
        </xdr:cNvSpPr>
      </xdr:nvSpPr>
      <xdr:spPr>
        <a:xfrm>
          <a:off x="9934575" y="7372985"/>
          <a:ext cx="152400" cy="342900"/>
        </a:xfrm>
        <a:prstGeom prst="upArrow">
          <a:avLst>
            <a:gd name="adj1" fmla="val 50000"/>
            <a:gd name="adj2" fmla="val 50510"/>
          </a:avLst>
        </a:prstGeom>
        <a:solidFill>
          <a:srgbClr val="FFFFFF"/>
        </a:solidFill>
        <a:ln w="9525">
          <a:solidFill>
            <a:sysClr val="windowText" lastClr="000000"/>
          </a:solidFill>
        </a:ln>
      </xdr:spPr>
      <xdr:txBody>
        <a:bodyPr vertOverflow="overflow" horzOverflow="overflow" upright="1"/>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8</xdr:col>
      <xdr:colOff>1191895</xdr:colOff>
      <xdr:row>5</xdr:row>
      <xdr:rowOff>37465</xdr:rowOff>
    </xdr:from>
    <xdr:to xmlns:xdr="http://schemas.openxmlformats.org/drawingml/2006/spreadsheetDrawing">
      <xdr:col>9</xdr:col>
      <xdr:colOff>0</xdr:colOff>
      <xdr:row>6</xdr:row>
      <xdr:rowOff>95885</xdr:rowOff>
    </xdr:to>
    <xdr:sp macro="" textlink="">
      <xdr:nvSpPr>
        <xdr:cNvPr id="10399" name="Text Box 1"/>
        <xdr:cNvSpPr txBox="1">
          <a:spLocks noChangeArrowheads="1"/>
        </xdr:cNvSpPr>
      </xdr:nvSpPr>
      <xdr:spPr>
        <a:xfrm>
          <a:off x="6002020" y="999490"/>
          <a:ext cx="322580" cy="401320"/>
        </a:xfrm>
        <a:prstGeom prst="rect">
          <a:avLst/>
        </a:prstGeom>
        <a:no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(イ）</a:t>
          </a:r>
        </a:p>
      </xdr:txBody>
    </xdr:sp>
    <xdr:clientData/>
  </xdr:twoCellAnchor>
  <xdr:twoCellAnchor>
    <xdr:from xmlns:xdr="http://schemas.openxmlformats.org/drawingml/2006/spreadsheetDrawing">
      <xdr:col>11</xdr:col>
      <xdr:colOff>810260</xdr:colOff>
      <xdr:row>5</xdr:row>
      <xdr:rowOff>37465</xdr:rowOff>
    </xdr:from>
    <xdr:to xmlns:xdr="http://schemas.openxmlformats.org/drawingml/2006/spreadsheetDrawing">
      <xdr:col>12</xdr:col>
      <xdr:colOff>38100</xdr:colOff>
      <xdr:row>6</xdr:row>
      <xdr:rowOff>85725</xdr:rowOff>
    </xdr:to>
    <xdr:sp macro="" textlink="">
      <xdr:nvSpPr>
        <xdr:cNvPr id="10400" name="Text Box 2"/>
        <xdr:cNvSpPr txBox="1">
          <a:spLocks noChangeArrowheads="1"/>
        </xdr:cNvSpPr>
      </xdr:nvSpPr>
      <xdr:spPr>
        <a:xfrm>
          <a:off x="7753985" y="999490"/>
          <a:ext cx="332740" cy="391160"/>
        </a:xfrm>
        <a:prstGeom prst="rect">
          <a:avLst/>
        </a:prstGeom>
        <a:no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(ハ）</a:t>
          </a:r>
        </a:p>
      </xdr:txBody>
    </xdr:sp>
    <xdr:clientData/>
  </xdr:twoCellAnchor>
  <xdr:twoCellAnchor>
    <xdr:from xmlns:xdr="http://schemas.openxmlformats.org/drawingml/2006/spreadsheetDrawing">
      <xdr:col>10</xdr:col>
      <xdr:colOff>38100</xdr:colOff>
      <xdr:row>5</xdr:row>
      <xdr:rowOff>0</xdr:rowOff>
    </xdr:from>
    <xdr:to xmlns:xdr="http://schemas.openxmlformats.org/drawingml/2006/spreadsheetDrawing">
      <xdr:col>11</xdr:col>
      <xdr:colOff>38100</xdr:colOff>
      <xdr:row>6</xdr:row>
      <xdr:rowOff>57785</xdr:rowOff>
    </xdr:to>
    <xdr:sp macro="" textlink="">
      <xdr:nvSpPr>
        <xdr:cNvPr id="10401" name="Text Box 3"/>
        <xdr:cNvSpPr txBox="1">
          <a:spLocks noChangeArrowheads="1"/>
        </xdr:cNvSpPr>
      </xdr:nvSpPr>
      <xdr:spPr>
        <a:xfrm>
          <a:off x="6657975" y="962025"/>
          <a:ext cx="323850" cy="400685"/>
        </a:xfrm>
        <a:prstGeom prst="rect">
          <a:avLst/>
        </a:prstGeom>
        <a:no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(ロ）</a:t>
          </a:r>
        </a:p>
      </xdr:txBody>
    </xdr:sp>
    <xdr:clientData/>
  </xdr:twoCellAnchor>
  <xdr:twoCellAnchor>
    <xdr:from xmlns:xdr="http://schemas.openxmlformats.org/drawingml/2006/spreadsheetDrawing">
      <xdr:col>0</xdr:col>
      <xdr:colOff>57150</xdr:colOff>
      <xdr:row>31</xdr:row>
      <xdr:rowOff>67310</xdr:rowOff>
    </xdr:from>
    <xdr:to xmlns:xdr="http://schemas.openxmlformats.org/drawingml/2006/spreadsheetDrawing">
      <xdr:col>3</xdr:col>
      <xdr:colOff>2221865</xdr:colOff>
      <xdr:row>32</xdr:row>
      <xdr:rowOff>181610</xdr:rowOff>
    </xdr:to>
    <xdr:sp macro="" textlink="">
      <xdr:nvSpPr>
        <xdr:cNvPr id="10402" name="正方形/長方形 4"/>
        <xdr:cNvSpPr>
          <a:spLocks noChangeArrowheads="1"/>
        </xdr:cNvSpPr>
      </xdr:nvSpPr>
      <xdr:spPr>
        <a:xfrm>
          <a:off x="57150" y="7715885"/>
          <a:ext cx="3669665" cy="361950"/>
        </a:xfrm>
        <a:prstGeom prst="rect">
          <a:avLst/>
        </a:prstGeom>
        <a:solidFill>
          <a:srgbClr val="FFFFFF"/>
        </a:solidFill>
        <a:ln w="9525">
          <a:solidFill>
            <a:sysClr val="windowText" lastClr="000000"/>
          </a:solidFill>
        </a:ln>
      </xdr:spPr>
      <xdr:txBody>
        <a:bodyPr vertOverflow="clip" horzOverflow="overflow" wrap="square" lIns="18288" tIns="0" rIns="0" bIns="0" anchor="ctr" upright="1"/>
        <a:lstStyle/>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１</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構築物</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２</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機械及び装置</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船舶</a:t>
          </a:r>
        </a:p>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航空機</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５</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車両及び運搬具</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６</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工具､器具及び備品</a:t>
          </a:r>
        </a:p>
      </xdr:txBody>
    </xdr:sp>
    <xdr:clientData/>
  </xdr:twoCellAnchor>
  <xdr:twoCellAnchor>
    <xdr:from xmlns:xdr="http://schemas.openxmlformats.org/drawingml/2006/spreadsheetDrawing">
      <xdr:col>1</xdr:col>
      <xdr:colOff>38100</xdr:colOff>
      <xdr:row>29</xdr:row>
      <xdr:rowOff>257810</xdr:rowOff>
    </xdr:from>
    <xdr:to xmlns:xdr="http://schemas.openxmlformats.org/drawingml/2006/spreadsheetDrawing">
      <xdr:col>1</xdr:col>
      <xdr:colOff>190500</xdr:colOff>
      <xdr:row>31</xdr:row>
      <xdr:rowOff>67310</xdr:rowOff>
    </xdr:to>
    <xdr:sp macro="" textlink="">
      <xdr:nvSpPr>
        <xdr:cNvPr id="10403" name="上矢印 5"/>
        <xdr:cNvSpPr>
          <a:spLocks noChangeArrowheads="1"/>
        </xdr:cNvSpPr>
      </xdr:nvSpPr>
      <xdr:spPr>
        <a:xfrm>
          <a:off x="333375" y="7372985"/>
          <a:ext cx="152400" cy="342900"/>
        </a:xfrm>
        <a:prstGeom prst="upArrow">
          <a:avLst>
            <a:gd name="adj1" fmla="val 50000"/>
            <a:gd name="adj2" fmla="val 50510"/>
          </a:avLst>
        </a:prstGeom>
        <a:solidFill>
          <a:srgbClr val="FFFFFF"/>
        </a:solidFill>
        <a:ln w="9525">
          <a:solidFill>
            <a:sysClr val="windowText" lastClr="000000"/>
          </a:solidFill>
        </a:ln>
      </xdr:spPr>
      <xdr:txBody>
        <a:bodyPr vertOverflow="overflow" horzOverflow="overflow" upright="1"/>
        <a:lstStyle/>
        <a:p>
          <a:endParaRPr/>
        </a:p>
      </xdr:txBody>
    </xdr:sp>
    <xdr:clientData/>
  </xdr:twoCellAnchor>
  <xdr:twoCellAnchor>
    <xdr:from xmlns:xdr="http://schemas.openxmlformats.org/drawingml/2006/spreadsheetDrawing">
      <xdr:col>5</xdr:col>
      <xdr:colOff>47625</xdr:colOff>
      <xdr:row>30</xdr:row>
      <xdr:rowOff>0</xdr:rowOff>
    </xdr:from>
    <xdr:to xmlns:xdr="http://schemas.openxmlformats.org/drawingml/2006/spreadsheetDrawing">
      <xdr:col>5</xdr:col>
      <xdr:colOff>200025</xdr:colOff>
      <xdr:row>31</xdr:row>
      <xdr:rowOff>76835</xdr:rowOff>
    </xdr:to>
    <xdr:sp macro="" textlink="">
      <xdr:nvSpPr>
        <xdr:cNvPr id="10404" name="上矢印 7"/>
        <xdr:cNvSpPr>
          <a:spLocks noChangeArrowheads="1"/>
        </xdr:cNvSpPr>
      </xdr:nvSpPr>
      <xdr:spPr>
        <a:xfrm>
          <a:off x="4171950" y="7391400"/>
          <a:ext cx="152400" cy="334010"/>
        </a:xfrm>
        <a:prstGeom prst="upArrow">
          <a:avLst>
            <a:gd name="adj1" fmla="val 50000"/>
            <a:gd name="adj2" fmla="val 49198"/>
          </a:avLst>
        </a:prstGeom>
        <a:solidFill>
          <a:srgbClr val="FFFFFF"/>
        </a:solidFill>
        <a:ln w="9525">
          <a:solidFill>
            <a:sysClr val="windowText" lastClr="000000"/>
          </a:solidFill>
        </a:ln>
      </xdr:spPr>
      <xdr:txBody>
        <a:bodyPr vertOverflow="overflow" horzOverflow="overflow" upright="1"/>
        <a:lstStyle/>
        <a:p>
          <a:endParaRPr/>
        </a:p>
      </xdr:txBody>
    </xdr:sp>
    <xdr:clientData/>
  </xdr:twoCellAnchor>
  <xdr:twoCellAnchor>
    <xdr:from xmlns:xdr="http://schemas.openxmlformats.org/drawingml/2006/spreadsheetDrawing">
      <xdr:col>12</xdr:col>
      <xdr:colOff>228600</xdr:colOff>
      <xdr:row>31</xdr:row>
      <xdr:rowOff>67310</xdr:rowOff>
    </xdr:from>
    <xdr:to xmlns:xdr="http://schemas.openxmlformats.org/drawingml/2006/spreadsheetDrawing">
      <xdr:col>16</xdr:col>
      <xdr:colOff>600710</xdr:colOff>
      <xdr:row>32</xdr:row>
      <xdr:rowOff>201295</xdr:rowOff>
    </xdr:to>
    <xdr:sp macro="" textlink="">
      <xdr:nvSpPr>
        <xdr:cNvPr id="10405" name="正方形/長方形 8"/>
        <xdr:cNvSpPr>
          <a:spLocks noChangeArrowheads="1"/>
        </xdr:cNvSpPr>
      </xdr:nvSpPr>
      <xdr:spPr>
        <a:xfrm>
          <a:off x="8277225" y="7715885"/>
          <a:ext cx="2496185" cy="381635"/>
        </a:xfrm>
        <a:prstGeom prst="rect">
          <a:avLst/>
        </a:prstGeom>
        <a:solidFill>
          <a:srgbClr val="FFFFFF"/>
        </a:solidFill>
        <a:ln w="9525">
          <a:solidFill>
            <a:sysClr val="windowText" lastClr="000000"/>
          </a:solidFill>
        </a:ln>
      </xdr:spPr>
      <xdr:txBody>
        <a:bodyPr vertOverflow="clip" horzOverflow="overflow" wrap="square" lIns="18288" tIns="0" rIns="0" bIns="0" anchor="ctr" upright="1"/>
        <a:lstStyle/>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１</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新規取得</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２</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中古品取得</a:t>
          </a:r>
        </a:p>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移動による受入れ</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その他</a:t>
          </a:r>
        </a:p>
      </xdr:txBody>
    </xdr:sp>
    <xdr:clientData/>
  </xdr:twoCellAnchor>
  <xdr:twoCellAnchor>
    <xdr:from xmlns:xdr="http://schemas.openxmlformats.org/drawingml/2006/spreadsheetDrawing">
      <xdr:col>15</xdr:col>
      <xdr:colOff>66675</xdr:colOff>
      <xdr:row>29</xdr:row>
      <xdr:rowOff>257810</xdr:rowOff>
    </xdr:from>
    <xdr:to xmlns:xdr="http://schemas.openxmlformats.org/drawingml/2006/spreadsheetDrawing">
      <xdr:col>15</xdr:col>
      <xdr:colOff>210185</xdr:colOff>
      <xdr:row>31</xdr:row>
      <xdr:rowOff>67310</xdr:rowOff>
    </xdr:to>
    <xdr:sp macro="" textlink="">
      <xdr:nvSpPr>
        <xdr:cNvPr id="10406" name="上矢印 9"/>
        <xdr:cNvSpPr>
          <a:spLocks noChangeArrowheads="1"/>
        </xdr:cNvSpPr>
      </xdr:nvSpPr>
      <xdr:spPr>
        <a:xfrm>
          <a:off x="9915525" y="7372985"/>
          <a:ext cx="143510" cy="342900"/>
        </a:xfrm>
        <a:prstGeom prst="upArrow">
          <a:avLst>
            <a:gd name="adj1" fmla="val 50000"/>
            <a:gd name="adj2" fmla="val 53639"/>
          </a:avLst>
        </a:prstGeom>
        <a:solidFill>
          <a:srgbClr val="FFFFFF"/>
        </a:solidFill>
        <a:ln w="9525">
          <a:solidFill>
            <a:sysClr val="windowText" lastClr="000000"/>
          </a:solidFill>
        </a:ln>
      </xdr:spPr>
      <xdr:txBody>
        <a:bodyPr vertOverflow="overflow" horzOverflow="overflow" upright="1"/>
        <a:lstStyle/>
        <a:p>
          <a:endParaRPr/>
        </a:p>
      </xdr:txBody>
    </xdr:sp>
    <xdr:clientData/>
  </xdr:twoCellAnchor>
  <xdr:twoCellAnchor>
    <xdr:from xmlns:xdr="http://schemas.openxmlformats.org/drawingml/2006/spreadsheetDrawing">
      <xdr:col>4</xdr:col>
      <xdr:colOff>171450</xdr:colOff>
      <xdr:row>31</xdr:row>
      <xdr:rowOff>76835</xdr:rowOff>
    </xdr:from>
    <xdr:to xmlns:xdr="http://schemas.openxmlformats.org/drawingml/2006/spreadsheetDrawing">
      <xdr:col>8</xdr:col>
      <xdr:colOff>753745</xdr:colOff>
      <xdr:row>32</xdr:row>
      <xdr:rowOff>172085</xdr:rowOff>
    </xdr:to>
    <xdr:sp macro="" textlink="">
      <xdr:nvSpPr>
        <xdr:cNvPr id="10407" name="正方形/長方形 10"/>
        <xdr:cNvSpPr>
          <a:spLocks noChangeArrowheads="1"/>
        </xdr:cNvSpPr>
      </xdr:nvSpPr>
      <xdr:spPr>
        <a:xfrm>
          <a:off x="3990975" y="7725410"/>
          <a:ext cx="1572895" cy="342900"/>
        </a:xfrm>
        <a:prstGeom prst="rect">
          <a:avLst/>
        </a:prstGeom>
        <a:solidFill>
          <a:srgbClr val="FFFFFF"/>
        </a:solidFill>
        <a:ln w="9525">
          <a:solidFill>
            <a:sysClr val="windowText" lastClr="000000"/>
          </a:solidFill>
        </a:ln>
      </xdr:spPr>
      <xdr:txBody>
        <a:bodyPr vertOverflow="clip" horzOverflow="overflow" wrap="square" lIns="18288" tIns="0" rIns="0" bIns="0" anchor="ctr" upright="1"/>
        <a:lstStyle/>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昭和</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平成　５</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令和</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8</xdr:col>
      <xdr:colOff>1191895</xdr:colOff>
      <xdr:row>5</xdr:row>
      <xdr:rowOff>37465</xdr:rowOff>
    </xdr:from>
    <xdr:to xmlns:xdr="http://schemas.openxmlformats.org/drawingml/2006/spreadsheetDrawing">
      <xdr:col>9</xdr:col>
      <xdr:colOff>0</xdr:colOff>
      <xdr:row>6</xdr:row>
      <xdr:rowOff>95885</xdr:rowOff>
    </xdr:to>
    <xdr:sp macro="" textlink="">
      <xdr:nvSpPr>
        <xdr:cNvPr id="11424" name="Text Box 2"/>
        <xdr:cNvSpPr txBox="1">
          <a:spLocks noChangeArrowheads="1"/>
        </xdr:cNvSpPr>
      </xdr:nvSpPr>
      <xdr:spPr>
        <a:xfrm>
          <a:off x="6002020" y="999490"/>
          <a:ext cx="322580" cy="401320"/>
        </a:xfrm>
        <a:prstGeom prst="rect">
          <a:avLst/>
        </a:prstGeom>
        <a:no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(イ）</a:t>
          </a:r>
        </a:p>
      </xdr:txBody>
    </xdr:sp>
    <xdr:clientData/>
  </xdr:twoCellAnchor>
  <xdr:twoCellAnchor>
    <xdr:from xmlns:xdr="http://schemas.openxmlformats.org/drawingml/2006/spreadsheetDrawing">
      <xdr:col>11</xdr:col>
      <xdr:colOff>810260</xdr:colOff>
      <xdr:row>5</xdr:row>
      <xdr:rowOff>37465</xdr:rowOff>
    </xdr:from>
    <xdr:to xmlns:xdr="http://schemas.openxmlformats.org/drawingml/2006/spreadsheetDrawing">
      <xdr:col>12</xdr:col>
      <xdr:colOff>38100</xdr:colOff>
      <xdr:row>6</xdr:row>
      <xdr:rowOff>85725</xdr:rowOff>
    </xdr:to>
    <xdr:sp macro="" textlink="">
      <xdr:nvSpPr>
        <xdr:cNvPr id="11425" name="Text Box 3"/>
        <xdr:cNvSpPr txBox="1">
          <a:spLocks noChangeArrowheads="1"/>
        </xdr:cNvSpPr>
      </xdr:nvSpPr>
      <xdr:spPr>
        <a:xfrm>
          <a:off x="7753985" y="999490"/>
          <a:ext cx="332740" cy="391160"/>
        </a:xfrm>
        <a:prstGeom prst="rect">
          <a:avLst/>
        </a:prstGeom>
        <a:no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(ハ）</a:t>
          </a:r>
        </a:p>
      </xdr:txBody>
    </xdr:sp>
    <xdr:clientData/>
  </xdr:twoCellAnchor>
  <xdr:twoCellAnchor>
    <xdr:from xmlns:xdr="http://schemas.openxmlformats.org/drawingml/2006/spreadsheetDrawing">
      <xdr:col>10</xdr:col>
      <xdr:colOff>38100</xdr:colOff>
      <xdr:row>5</xdr:row>
      <xdr:rowOff>0</xdr:rowOff>
    </xdr:from>
    <xdr:to xmlns:xdr="http://schemas.openxmlformats.org/drawingml/2006/spreadsheetDrawing">
      <xdr:col>11</xdr:col>
      <xdr:colOff>38100</xdr:colOff>
      <xdr:row>6</xdr:row>
      <xdr:rowOff>57785</xdr:rowOff>
    </xdr:to>
    <xdr:sp macro="" textlink="">
      <xdr:nvSpPr>
        <xdr:cNvPr id="11426" name="Text Box 4"/>
        <xdr:cNvSpPr txBox="1">
          <a:spLocks noChangeArrowheads="1"/>
        </xdr:cNvSpPr>
      </xdr:nvSpPr>
      <xdr:spPr>
        <a:xfrm>
          <a:off x="6657975" y="962025"/>
          <a:ext cx="323850" cy="400685"/>
        </a:xfrm>
        <a:prstGeom prst="rect">
          <a:avLst/>
        </a:prstGeom>
        <a:no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(ロ）</a:t>
          </a:r>
        </a:p>
      </xdr:txBody>
    </xdr:sp>
    <xdr:clientData/>
  </xdr:twoCellAnchor>
  <xdr:twoCellAnchor>
    <xdr:from xmlns:xdr="http://schemas.openxmlformats.org/drawingml/2006/spreadsheetDrawing">
      <xdr:col>0</xdr:col>
      <xdr:colOff>85725</xdr:colOff>
      <xdr:row>31</xdr:row>
      <xdr:rowOff>67310</xdr:rowOff>
    </xdr:from>
    <xdr:to xmlns:xdr="http://schemas.openxmlformats.org/drawingml/2006/spreadsheetDrawing">
      <xdr:col>3</xdr:col>
      <xdr:colOff>2221865</xdr:colOff>
      <xdr:row>32</xdr:row>
      <xdr:rowOff>181610</xdr:rowOff>
    </xdr:to>
    <xdr:sp macro="" textlink="">
      <xdr:nvSpPr>
        <xdr:cNvPr id="11427" name="正方形/長方形 4"/>
        <xdr:cNvSpPr>
          <a:spLocks noChangeArrowheads="1"/>
        </xdr:cNvSpPr>
      </xdr:nvSpPr>
      <xdr:spPr>
        <a:xfrm>
          <a:off x="85725" y="7715885"/>
          <a:ext cx="3641090" cy="361950"/>
        </a:xfrm>
        <a:prstGeom prst="rect">
          <a:avLst/>
        </a:prstGeom>
        <a:solidFill>
          <a:srgbClr val="FFFFFF"/>
        </a:solidFill>
        <a:ln w="9525">
          <a:solidFill>
            <a:sysClr val="windowText" lastClr="000000"/>
          </a:solidFill>
        </a:ln>
      </xdr:spPr>
      <xdr:txBody>
        <a:bodyPr vertOverflow="clip" horzOverflow="overflow" wrap="square" lIns="18288" tIns="0" rIns="0" bIns="0" anchor="ctr" upright="1"/>
        <a:lstStyle/>
        <a:p>
          <a:pPr algn="l">
            <a:lnSpc>
              <a:spcPts val="150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１</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構築物</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２</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機械及び装置</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船舶</a:t>
          </a:r>
        </a:p>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航空機</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５</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車両及び運搬具</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６</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工具､器具及び備品</a:t>
          </a:r>
        </a:p>
      </xdr:txBody>
    </xdr:sp>
    <xdr:clientData/>
  </xdr:twoCellAnchor>
  <xdr:twoCellAnchor>
    <xdr:from xmlns:xdr="http://schemas.openxmlformats.org/drawingml/2006/spreadsheetDrawing">
      <xdr:col>1</xdr:col>
      <xdr:colOff>38100</xdr:colOff>
      <xdr:row>29</xdr:row>
      <xdr:rowOff>257810</xdr:rowOff>
    </xdr:from>
    <xdr:to xmlns:xdr="http://schemas.openxmlformats.org/drawingml/2006/spreadsheetDrawing">
      <xdr:col>1</xdr:col>
      <xdr:colOff>190500</xdr:colOff>
      <xdr:row>31</xdr:row>
      <xdr:rowOff>67310</xdr:rowOff>
    </xdr:to>
    <xdr:sp macro="" textlink="">
      <xdr:nvSpPr>
        <xdr:cNvPr id="11428" name="上矢印 5"/>
        <xdr:cNvSpPr>
          <a:spLocks noChangeArrowheads="1"/>
        </xdr:cNvSpPr>
      </xdr:nvSpPr>
      <xdr:spPr>
        <a:xfrm>
          <a:off x="333375" y="7372985"/>
          <a:ext cx="152400" cy="342900"/>
        </a:xfrm>
        <a:prstGeom prst="upArrow">
          <a:avLst>
            <a:gd name="adj1" fmla="val 50000"/>
            <a:gd name="adj2" fmla="val 50510"/>
          </a:avLst>
        </a:prstGeom>
        <a:solidFill>
          <a:srgbClr val="FFFFFF"/>
        </a:solidFill>
        <a:ln w="9525">
          <a:solidFill>
            <a:sysClr val="windowText" lastClr="000000"/>
          </a:solidFill>
        </a:ln>
      </xdr:spPr>
      <xdr:txBody>
        <a:bodyPr vertOverflow="overflow" horzOverflow="overflow" upright="1"/>
        <a:lstStyle/>
        <a:p>
          <a:endParaRPr/>
        </a:p>
      </xdr:txBody>
    </xdr:sp>
    <xdr:clientData/>
  </xdr:twoCellAnchor>
  <xdr:twoCellAnchor>
    <xdr:from xmlns:xdr="http://schemas.openxmlformats.org/drawingml/2006/spreadsheetDrawing">
      <xdr:col>5</xdr:col>
      <xdr:colOff>47625</xdr:colOff>
      <xdr:row>29</xdr:row>
      <xdr:rowOff>276225</xdr:rowOff>
    </xdr:from>
    <xdr:to xmlns:xdr="http://schemas.openxmlformats.org/drawingml/2006/spreadsheetDrawing">
      <xdr:col>5</xdr:col>
      <xdr:colOff>200025</xdr:colOff>
      <xdr:row>31</xdr:row>
      <xdr:rowOff>76835</xdr:rowOff>
    </xdr:to>
    <xdr:sp macro="" textlink="">
      <xdr:nvSpPr>
        <xdr:cNvPr id="11429" name="上矢印 7"/>
        <xdr:cNvSpPr>
          <a:spLocks noChangeArrowheads="1"/>
        </xdr:cNvSpPr>
      </xdr:nvSpPr>
      <xdr:spPr>
        <a:xfrm>
          <a:off x="4171950" y="7391400"/>
          <a:ext cx="152400" cy="334010"/>
        </a:xfrm>
        <a:prstGeom prst="upArrow">
          <a:avLst>
            <a:gd name="adj1" fmla="val 50000"/>
            <a:gd name="adj2" fmla="val 49014"/>
          </a:avLst>
        </a:prstGeom>
        <a:solidFill>
          <a:srgbClr val="FFFFFF"/>
        </a:solidFill>
        <a:ln w="9525">
          <a:solidFill>
            <a:sysClr val="windowText" lastClr="000000"/>
          </a:solidFill>
        </a:ln>
      </xdr:spPr>
      <xdr:txBody>
        <a:bodyPr vertOverflow="overflow" horzOverflow="overflow" upright="1"/>
        <a:lstStyle/>
        <a:p>
          <a:endParaRPr/>
        </a:p>
      </xdr:txBody>
    </xdr:sp>
    <xdr:clientData/>
  </xdr:twoCellAnchor>
  <xdr:twoCellAnchor>
    <xdr:from xmlns:xdr="http://schemas.openxmlformats.org/drawingml/2006/spreadsheetDrawing">
      <xdr:col>12</xdr:col>
      <xdr:colOff>248285</xdr:colOff>
      <xdr:row>31</xdr:row>
      <xdr:rowOff>57150</xdr:rowOff>
    </xdr:from>
    <xdr:to xmlns:xdr="http://schemas.openxmlformats.org/drawingml/2006/spreadsheetDrawing">
      <xdr:col>16</xdr:col>
      <xdr:colOff>591185</xdr:colOff>
      <xdr:row>32</xdr:row>
      <xdr:rowOff>191135</xdr:rowOff>
    </xdr:to>
    <xdr:sp macro="" textlink="">
      <xdr:nvSpPr>
        <xdr:cNvPr id="11430" name="正方形/長方形 8"/>
        <xdr:cNvSpPr>
          <a:spLocks noChangeArrowheads="1"/>
        </xdr:cNvSpPr>
      </xdr:nvSpPr>
      <xdr:spPr>
        <a:xfrm>
          <a:off x="8296910" y="7705725"/>
          <a:ext cx="2466975" cy="381635"/>
        </a:xfrm>
        <a:prstGeom prst="rect">
          <a:avLst/>
        </a:prstGeom>
        <a:solidFill>
          <a:srgbClr val="FFFFFF"/>
        </a:solidFill>
        <a:ln w="9525">
          <a:solidFill>
            <a:sysClr val="windowText" lastClr="000000"/>
          </a:solidFill>
        </a:ln>
      </xdr:spPr>
      <xdr:txBody>
        <a:bodyPr vertOverflow="clip" horzOverflow="overflow" wrap="square" lIns="18288" tIns="0" rIns="0" bIns="0" anchor="ctr" upright="1"/>
        <a:lstStyle/>
        <a:p>
          <a:pPr algn="l">
            <a:lnSpc>
              <a:spcPts val="150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１</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新規取得</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２</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中古品取得</a:t>
          </a:r>
        </a:p>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移動による受入れ</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その他</a:t>
          </a:r>
        </a:p>
      </xdr:txBody>
    </xdr:sp>
    <xdr:clientData/>
  </xdr:twoCellAnchor>
  <xdr:twoCellAnchor>
    <xdr:from xmlns:xdr="http://schemas.openxmlformats.org/drawingml/2006/spreadsheetDrawing">
      <xdr:col>15</xdr:col>
      <xdr:colOff>95250</xdr:colOff>
      <xdr:row>29</xdr:row>
      <xdr:rowOff>248920</xdr:rowOff>
    </xdr:from>
    <xdr:to xmlns:xdr="http://schemas.openxmlformats.org/drawingml/2006/spreadsheetDrawing">
      <xdr:col>15</xdr:col>
      <xdr:colOff>247650</xdr:colOff>
      <xdr:row>31</xdr:row>
      <xdr:rowOff>47625</xdr:rowOff>
    </xdr:to>
    <xdr:sp macro="" textlink="">
      <xdr:nvSpPr>
        <xdr:cNvPr id="11431" name="上矢印 9"/>
        <xdr:cNvSpPr>
          <a:spLocks noChangeArrowheads="1"/>
        </xdr:cNvSpPr>
      </xdr:nvSpPr>
      <xdr:spPr>
        <a:xfrm>
          <a:off x="9944100" y="7364095"/>
          <a:ext cx="152400" cy="332105"/>
        </a:xfrm>
        <a:prstGeom prst="upArrow">
          <a:avLst>
            <a:gd name="adj1" fmla="val 50000"/>
            <a:gd name="adj2" fmla="val 48920"/>
          </a:avLst>
        </a:prstGeom>
        <a:solidFill>
          <a:srgbClr val="FFFFFF"/>
        </a:solidFill>
        <a:ln w="9525">
          <a:solidFill>
            <a:sysClr val="windowText" lastClr="000000"/>
          </a:solidFill>
        </a:ln>
      </xdr:spPr>
      <xdr:txBody>
        <a:bodyPr vertOverflow="overflow" horzOverflow="overflow" upright="1"/>
        <a:lstStyle/>
        <a:p>
          <a:endParaRPr/>
        </a:p>
      </xdr:txBody>
    </xdr:sp>
    <xdr:clientData/>
  </xdr:twoCellAnchor>
  <xdr:twoCellAnchor>
    <xdr:from xmlns:xdr="http://schemas.openxmlformats.org/drawingml/2006/spreadsheetDrawing">
      <xdr:col>4</xdr:col>
      <xdr:colOff>180975</xdr:colOff>
      <xdr:row>31</xdr:row>
      <xdr:rowOff>67310</xdr:rowOff>
    </xdr:from>
    <xdr:to xmlns:xdr="http://schemas.openxmlformats.org/drawingml/2006/spreadsheetDrawing">
      <xdr:col>8</xdr:col>
      <xdr:colOff>762635</xdr:colOff>
      <xdr:row>32</xdr:row>
      <xdr:rowOff>153670</xdr:rowOff>
    </xdr:to>
    <xdr:sp macro="" textlink="">
      <xdr:nvSpPr>
        <xdr:cNvPr id="11432" name="正方形/長方形 11"/>
        <xdr:cNvSpPr>
          <a:spLocks noChangeArrowheads="1"/>
        </xdr:cNvSpPr>
      </xdr:nvSpPr>
      <xdr:spPr>
        <a:xfrm>
          <a:off x="4000500" y="7715885"/>
          <a:ext cx="1572260" cy="334010"/>
        </a:xfrm>
        <a:prstGeom prst="rect">
          <a:avLst/>
        </a:prstGeom>
        <a:solidFill>
          <a:srgbClr val="FFFFFF"/>
        </a:solidFill>
        <a:ln w="9525">
          <a:solidFill>
            <a:sysClr val="windowText" lastClr="000000"/>
          </a:solidFill>
        </a:ln>
      </xdr:spPr>
      <xdr:txBody>
        <a:bodyPr vertOverflow="clip" horzOverflow="overflow" wrap="square" lIns="18288" tIns="0" rIns="0" bIns="0" anchor="ctr" upright="1"/>
        <a:lstStyle/>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昭和</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平成　５</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令和</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0</xdr:col>
      <xdr:colOff>85725</xdr:colOff>
      <xdr:row>31</xdr:row>
      <xdr:rowOff>27940</xdr:rowOff>
    </xdr:from>
    <xdr:to xmlns:xdr="http://schemas.openxmlformats.org/drawingml/2006/spreadsheetDrawing">
      <xdr:col>3</xdr:col>
      <xdr:colOff>2078990</xdr:colOff>
      <xdr:row>31</xdr:row>
      <xdr:rowOff>363220</xdr:rowOff>
    </xdr:to>
    <xdr:sp macro="" textlink="">
      <xdr:nvSpPr>
        <xdr:cNvPr id="4533" name="正方形/長方形 1"/>
        <xdr:cNvSpPr>
          <a:spLocks noChangeArrowheads="1"/>
        </xdr:cNvSpPr>
      </xdr:nvSpPr>
      <xdr:spPr>
        <a:xfrm>
          <a:off x="85725" y="7571740"/>
          <a:ext cx="3488690" cy="335280"/>
        </a:xfrm>
        <a:prstGeom prst="rect">
          <a:avLst/>
        </a:prstGeom>
        <a:solidFill>
          <a:srgbClr val="FFFFFF"/>
        </a:solidFill>
        <a:ln w="9525">
          <a:solidFill>
            <a:sysClr val="windowText" lastClr="000000"/>
          </a:solidFill>
        </a:ln>
      </xdr:spPr>
      <xdr:txBody>
        <a:bodyPr vertOverflow="clip" horzOverflow="overflow" wrap="square" lIns="18288" tIns="0" rIns="0" bIns="0" anchor="ctr" upright="1"/>
        <a:lstStyle/>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１</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構築物</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２</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機械及び装置</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船舶</a:t>
          </a:r>
        </a:p>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航空機</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５</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車両及び運搬具</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６</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工具､器具及び備品</a:t>
          </a:r>
        </a:p>
      </xdr:txBody>
    </xdr:sp>
    <xdr:clientData/>
  </xdr:twoCellAnchor>
  <xdr:twoCellAnchor>
    <xdr:from xmlns:xdr="http://schemas.openxmlformats.org/drawingml/2006/spreadsheetDrawing">
      <xdr:col>1</xdr:col>
      <xdr:colOff>47625</xdr:colOff>
      <xdr:row>30</xdr:row>
      <xdr:rowOff>0</xdr:rowOff>
    </xdr:from>
    <xdr:to xmlns:xdr="http://schemas.openxmlformats.org/drawingml/2006/spreadsheetDrawing">
      <xdr:col>1</xdr:col>
      <xdr:colOff>200025</xdr:colOff>
      <xdr:row>31</xdr:row>
      <xdr:rowOff>10160</xdr:rowOff>
    </xdr:to>
    <xdr:sp macro="" textlink="">
      <xdr:nvSpPr>
        <xdr:cNvPr id="4534" name="上矢印 2"/>
        <xdr:cNvSpPr>
          <a:spLocks noChangeArrowheads="1"/>
        </xdr:cNvSpPr>
      </xdr:nvSpPr>
      <xdr:spPr>
        <a:xfrm>
          <a:off x="352425" y="7305675"/>
          <a:ext cx="152400" cy="248285"/>
        </a:xfrm>
        <a:prstGeom prst="upArrow">
          <a:avLst>
            <a:gd name="adj1" fmla="val 50000"/>
            <a:gd name="adj2" fmla="val 48771"/>
          </a:avLst>
        </a:prstGeom>
        <a:solidFill>
          <a:srgbClr val="FFFFFF"/>
        </a:solidFill>
        <a:ln w="9525">
          <a:solidFill>
            <a:sysClr val="windowText" lastClr="000000"/>
          </a:solidFill>
        </a:ln>
      </xdr:spPr>
      <xdr:txBody>
        <a:bodyPr vertOverflow="overflow" horzOverflow="overflow" upright="1"/>
        <a:lstStyle/>
        <a:p>
          <a:endParaRPr/>
        </a:p>
      </xdr:txBody>
    </xdr:sp>
    <xdr:clientData/>
  </xdr:twoCellAnchor>
  <xdr:twoCellAnchor>
    <xdr:from xmlns:xdr="http://schemas.openxmlformats.org/drawingml/2006/spreadsheetDrawing">
      <xdr:col>5</xdr:col>
      <xdr:colOff>47625</xdr:colOff>
      <xdr:row>29</xdr:row>
      <xdr:rowOff>276225</xdr:rowOff>
    </xdr:from>
    <xdr:to xmlns:xdr="http://schemas.openxmlformats.org/drawingml/2006/spreadsheetDrawing">
      <xdr:col>5</xdr:col>
      <xdr:colOff>209550</xdr:colOff>
      <xdr:row>31</xdr:row>
      <xdr:rowOff>27940</xdr:rowOff>
    </xdr:to>
    <xdr:sp macro="" textlink="">
      <xdr:nvSpPr>
        <xdr:cNvPr id="4535" name="上矢印 4"/>
        <xdr:cNvSpPr>
          <a:spLocks noChangeArrowheads="1"/>
        </xdr:cNvSpPr>
      </xdr:nvSpPr>
      <xdr:spPr>
        <a:xfrm>
          <a:off x="4657725" y="7305675"/>
          <a:ext cx="161925" cy="266065"/>
        </a:xfrm>
        <a:prstGeom prst="upArrow">
          <a:avLst>
            <a:gd name="adj1" fmla="val 50000"/>
            <a:gd name="adj2" fmla="val 47422"/>
          </a:avLst>
        </a:prstGeom>
        <a:solidFill>
          <a:srgbClr val="FFFFFF"/>
        </a:solidFill>
        <a:ln w="9525">
          <a:solidFill>
            <a:sysClr val="windowText" lastClr="000000"/>
          </a:solidFill>
        </a:ln>
      </xdr:spPr>
      <xdr:txBody>
        <a:bodyPr vertOverflow="overflow" horzOverflow="overflow" upright="1"/>
        <a:lstStyle/>
        <a:p>
          <a:endParaRPr/>
        </a:p>
      </xdr:txBody>
    </xdr:sp>
    <xdr:clientData/>
  </xdr:twoCellAnchor>
  <xdr:twoCellAnchor>
    <xdr:from xmlns:xdr="http://schemas.openxmlformats.org/drawingml/2006/spreadsheetDrawing">
      <xdr:col>4</xdr:col>
      <xdr:colOff>210185</xdr:colOff>
      <xdr:row>31</xdr:row>
      <xdr:rowOff>27940</xdr:rowOff>
    </xdr:from>
    <xdr:to xmlns:xdr="http://schemas.openxmlformats.org/drawingml/2006/spreadsheetDrawing">
      <xdr:col>8</xdr:col>
      <xdr:colOff>562610</xdr:colOff>
      <xdr:row>31</xdr:row>
      <xdr:rowOff>382905</xdr:rowOff>
    </xdr:to>
    <xdr:sp macro="" textlink="">
      <xdr:nvSpPr>
        <xdr:cNvPr id="4536" name="正方形/長方形 5"/>
        <xdr:cNvSpPr>
          <a:spLocks noChangeArrowheads="1"/>
        </xdr:cNvSpPr>
      </xdr:nvSpPr>
      <xdr:spPr>
        <a:xfrm>
          <a:off x="4496435" y="7571740"/>
          <a:ext cx="1581150" cy="354965"/>
        </a:xfrm>
        <a:prstGeom prst="rect">
          <a:avLst/>
        </a:prstGeom>
        <a:solidFill>
          <a:srgbClr val="FFFFFF"/>
        </a:solidFill>
        <a:ln w="9525">
          <a:solidFill>
            <a:sysClr val="windowText" lastClr="000000"/>
          </a:solidFill>
        </a:ln>
      </xdr:spPr>
      <xdr:txBody>
        <a:bodyPr vertOverflow="clip" horzOverflow="overflow" wrap="square" lIns="18288" tIns="0" rIns="0" bIns="0" anchor="ctr" upright="1"/>
        <a:lstStyle/>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昭和</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平成　５</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令和</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0</xdr:col>
      <xdr:colOff>85725</xdr:colOff>
      <xdr:row>31</xdr:row>
      <xdr:rowOff>29210</xdr:rowOff>
    </xdr:from>
    <xdr:to xmlns:xdr="http://schemas.openxmlformats.org/drawingml/2006/spreadsheetDrawing">
      <xdr:col>3</xdr:col>
      <xdr:colOff>2078990</xdr:colOff>
      <xdr:row>32</xdr:row>
      <xdr:rowOff>210820</xdr:rowOff>
    </xdr:to>
    <xdr:sp macro="" textlink="">
      <xdr:nvSpPr>
        <xdr:cNvPr id="8614" name="正方形/長方形 1"/>
        <xdr:cNvSpPr>
          <a:spLocks noChangeArrowheads="1"/>
        </xdr:cNvSpPr>
      </xdr:nvSpPr>
      <xdr:spPr>
        <a:xfrm>
          <a:off x="85725" y="7573010"/>
          <a:ext cx="3488690" cy="381635"/>
        </a:xfrm>
        <a:prstGeom prst="rect">
          <a:avLst/>
        </a:prstGeom>
        <a:solidFill>
          <a:srgbClr val="FFFFFF"/>
        </a:solidFill>
        <a:ln w="9525">
          <a:solidFill>
            <a:sysClr val="windowText" lastClr="000000"/>
          </a:solidFill>
        </a:ln>
      </xdr:spPr>
      <xdr:txBody>
        <a:bodyPr vertOverflow="clip" horzOverflow="overflow" wrap="square" lIns="18288" tIns="0" rIns="0" bIns="0" anchor="ctr" upright="1"/>
        <a:lstStyle/>
        <a:p>
          <a:pPr algn="l">
            <a:lnSpc>
              <a:spcPts val="150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１</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構築物</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２</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機械及び装置</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船舶</a:t>
          </a:r>
        </a:p>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航空機</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５</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車両及び運搬具</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６</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工具､器具及び備品</a:t>
          </a:r>
        </a:p>
      </xdr:txBody>
    </xdr:sp>
    <xdr:clientData/>
  </xdr:twoCellAnchor>
  <xdr:twoCellAnchor>
    <xdr:from xmlns:xdr="http://schemas.openxmlformats.org/drawingml/2006/spreadsheetDrawing">
      <xdr:col>1</xdr:col>
      <xdr:colOff>47625</xdr:colOff>
      <xdr:row>29</xdr:row>
      <xdr:rowOff>257810</xdr:rowOff>
    </xdr:from>
    <xdr:to xmlns:xdr="http://schemas.openxmlformats.org/drawingml/2006/spreadsheetDrawing">
      <xdr:col>1</xdr:col>
      <xdr:colOff>190500</xdr:colOff>
      <xdr:row>31</xdr:row>
      <xdr:rowOff>29210</xdr:rowOff>
    </xdr:to>
    <xdr:sp macro="" textlink="">
      <xdr:nvSpPr>
        <xdr:cNvPr id="8615" name="上矢印 2"/>
        <xdr:cNvSpPr>
          <a:spLocks noChangeArrowheads="1"/>
        </xdr:cNvSpPr>
      </xdr:nvSpPr>
      <xdr:spPr>
        <a:xfrm>
          <a:off x="352425" y="7287260"/>
          <a:ext cx="142875" cy="285750"/>
        </a:xfrm>
        <a:prstGeom prst="upArrow">
          <a:avLst>
            <a:gd name="adj1" fmla="val 50000"/>
            <a:gd name="adj2" fmla="val 48148"/>
          </a:avLst>
        </a:prstGeom>
        <a:solidFill>
          <a:srgbClr val="FFFFFF"/>
        </a:solidFill>
        <a:ln w="9525">
          <a:solidFill>
            <a:sysClr val="windowText" lastClr="000000"/>
          </a:solidFill>
        </a:ln>
      </xdr:spPr>
      <xdr:txBody>
        <a:bodyPr vertOverflow="overflow" horzOverflow="overflow" upright="1"/>
        <a:lstStyle/>
        <a:p>
          <a:endParaRPr/>
        </a:p>
      </xdr:txBody>
    </xdr:sp>
    <xdr:clientData/>
  </xdr:twoCellAnchor>
  <xdr:twoCellAnchor>
    <xdr:from xmlns:xdr="http://schemas.openxmlformats.org/drawingml/2006/spreadsheetDrawing">
      <xdr:col>5</xdr:col>
      <xdr:colOff>76200</xdr:colOff>
      <xdr:row>29</xdr:row>
      <xdr:rowOff>276225</xdr:rowOff>
    </xdr:from>
    <xdr:to xmlns:xdr="http://schemas.openxmlformats.org/drawingml/2006/spreadsheetDrawing">
      <xdr:col>5</xdr:col>
      <xdr:colOff>200025</xdr:colOff>
      <xdr:row>31</xdr:row>
      <xdr:rowOff>38735</xdr:rowOff>
    </xdr:to>
    <xdr:sp macro="" textlink="">
      <xdr:nvSpPr>
        <xdr:cNvPr id="8616" name="上矢印 4"/>
        <xdr:cNvSpPr>
          <a:spLocks noChangeArrowheads="1"/>
        </xdr:cNvSpPr>
      </xdr:nvSpPr>
      <xdr:spPr>
        <a:xfrm>
          <a:off x="4686300" y="7305675"/>
          <a:ext cx="123825" cy="276860"/>
        </a:xfrm>
        <a:prstGeom prst="upArrow">
          <a:avLst>
            <a:gd name="adj1" fmla="val 50000"/>
            <a:gd name="adj2" fmla="val 50974"/>
          </a:avLst>
        </a:prstGeom>
        <a:solidFill>
          <a:srgbClr val="FFFFFF"/>
        </a:solidFill>
        <a:ln w="9525">
          <a:solidFill>
            <a:sysClr val="windowText" lastClr="000000"/>
          </a:solidFill>
        </a:ln>
      </xdr:spPr>
      <xdr:txBody>
        <a:bodyPr vertOverflow="overflow" horzOverflow="overflow" upright="1"/>
        <a:lstStyle/>
        <a:p>
          <a:endParaRPr/>
        </a:p>
      </xdr:txBody>
    </xdr:sp>
    <xdr:clientData/>
  </xdr:twoCellAnchor>
  <xdr:twoCellAnchor>
    <xdr:from xmlns:xdr="http://schemas.openxmlformats.org/drawingml/2006/spreadsheetDrawing">
      <xdr:col>4</xdr:col>
      <xdr:colOff>210185</xdr:colOff>
      <xdr:row>31</xdr:row>
      <xdr:rowOff>29210</xdr:rowOff>
    </xdr:from>
    <xdr:to xmlns:xdr="http://schemas.openxmlformats.org/drawingml/2006/spreadsheetDrawing">
      <xdr:col>8</xdr:col>
      <xdr:colOff>562610</xdr:colOff>
      <xdr:row>32</xdr:row>
      <xdr:rowOff>181610</xdr:rowOff>
    </xdr:to>
    <xdr:sp macro="" textlink="">
      <xdr:nvSpPr>
        <xdr:cNvPr id="8617" name="正方形/長方形 5"/>
        <xdr:cNvSpPr>
          <a:spLocks noChangeArrowheads="1"/>
        </xdr:cNvSpPr>
      </xdr:nvSpPr>
      <xdr:spPr>
        <a:xfrm>
          <a:off x="4496435" y="7573010"/>
          <a:ext cx="1581150" cy="352425"/>
        </a:xfrm>
        <a:prstGeom prst="rect">
          <a:avLst/>
        </a:prstGeom>
        <a:solidFill>
          <a:srgbClr val="FFFFFF"/>
        </a:solidFill>
        <a:ln w="9525">
          <a:solidFill>
            <a:sysClr val="windowText" lastClr="000000"/>
          </a:solidFill>
        </a:ln>
      </xdr:spPr>
      <xdr:txBody>
        <a:bodyPr vertOverflow="clip" horzOverflow="overflow" wrap="square" lIns="18288" tIns="0" rIns="0" bIns="0" anchor="ctr" upright="1"/>
        <a:lstStyle/>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昭和</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平成　５</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令和</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0</xdr:col>
      <xdr:colOff>85725</xdr:colOff>
      <xdr:row>31</xdr:row>
      <xdr:rowOff>29210</xdr:rowOff>
    </xdr:from>
    <xdr:to xmlns:xdr="http://schemas.openxmlformats.org/drawingml/2006/spreadsheetDrawing">
      <xdr:col>3</xdr:col>
      <xdr:colOff>2078990</xdr:colOff>
      <xdr:row>32</xdr:row>
      <xdr:rowOff>210820</xdr:rowOff>
    </xdr:to>
    <xdr:sp macro="" textlink="">
      <xdr:nvSpPr>
        <xdr:cNvPr id="2" name="正方形/長方形 1"/>
        <xdr:cNvSpPr>
          <a:spLocks noChangeArrowheads="1"/>
        </xdr:cNvSpPr>
      </xdr:nvSpPr>
      <xdr:spPr>
        <a:xfrm>
          <a:off x="85725" y="7573010"/>
          <a:ext cx="3488690" cy="381635"/>
        </a:xfrm>
        <a:prstGeom prst="rect">
          <a:avLst/>
        </a:prstGeom>
        <a:solidFill>
          <a:srgbClr val="FFFFFF"/>
        </a:solidFill>
        <a:ln w="9525">
          <a:solidFill>
            <a:sysClr val="windowText" lastClr="000000"/>
          </a:solidFill>
        </a:ln>
      </xdr:spPr>
      <xdr:txBody>
        <a:bodyPr vertOverflow="clip" horzOverflow="overflow" wrap="square" lIns="18288" tIns="0" rIns="0" bIns="0" anchor="ctr" upright="1"/>
        <a:lstStyle/>
        <a:p>
          <a:pPr algn="l">
            <a:lnSpc>
              <a:spcPts val="150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１</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構築物</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２</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機械及び装置</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船舶</a:t>
          </a:r>
        </a:p>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航空機</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５</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車両及び運搬具</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６</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工具､器具及び備品</a:t>
          </a:r>
        </a:p>
      </xdr:txBody>
    </xdr:sp>
    <xdr:clientData/>
  </xdr:twoCellAnchor>
  <xdr:twoCellAnchor>
    <xdr:from xmlns:xdr="http://schemas.openxmlformats.org/drawingml/2006/spreadsheetDrawing">
      <xdr:col>1</xdr:col>
      <xdr:colOff>47625</xdr:colOff>
      <xdr:row>29</xdr:row>
      <xdr:rowOff>257810</xdr:rowOff>
    </xdr:from>
    <xdr:to xmlns:xdr="http://schemas.openxmlformats.org/drawingml/2006/spreadsheetDrawing">
      <xdr:col>1</xdr:col>
      <xdr:colOff>190500</xdr:colOff>
      <xdr:row>31</xdr:row>
      <xdr:rowOff>29210</xdr:rowOff>
    </xdr:to>
    <xdr:sp macro="" textlink="">
      <xdr:nvSpPr>
        <xdr:cNvPr id="3" name="上矢印 2"/>
        <xdr:cNvSpPr>
          <a:spLocks noChangeArrowheads="1"/>
        </xdr:cNvSpPr>
      </xdr:nvSpPr>
      <xdr:spPr>
        <a:xfrm>
          <a:off x="352425" y="7287260"/>
          <a:ext cx="142875" cy="285750"/>
        </a:xfrm>
        <a:prstGeom prst="upArrow">
          <a:avLst>
            <a:gd name="adj1" fmla="val 50000"/>
            <a:gd name="adj2" fmla="val 48148"/>
          </a:avLst>
        </a:prstGeom>
        <a:solidFill>
          <a:srgbClr val="FFFFFF"/>
        </a:solidFill>
        <a:ln w="9525">
          <a:solidFill>
            <a:sysClr val="windowText" lastClr="000000"/>
          </a:solidFill>
        </a:ln>
      </xdr:spPr>
      <xdr:txBody>
        <a:bodyPr vertOverflow="overflow" horzOverflow="overflow" upright="1"/>
        <a:lstStyle/>
        <a:p>
          <a:endParaRPr/>
        </a:p>
      </xdr:txBody>
    </xdr:sp>
    <xdr:clientData/>
  </xdr:twoCellAnchor>
  <xdr:twoCellAnchor>
    <xdr:from xmlns:xdr="http://schemas.openxmlformats.org/drawingml/2006/spreadsheetDrawing">
      <xdr:col>5</xdr:col>
      <xdr:colOff>76200</xdr:colOff>
      <xdr:row>29</xdr:row>
      <xdr:rowOff>276225</xdr:rowOff>
    </xdr:from>
    <xdr:to xmlns:xdr="http://schemas.openxmlformats.org/drawingml/2006/spreadsheetDrawing">
      <xdr:col>5</xdr:col>
      <xdr:colOff>200025</xdr:colOff>
      <xdr:row>31</xdr:row>
      <xdr:rowOff>38735</xdr:rowOff>
    </xdr:to>
    <xdr:sp macro="" textlink="">
      <xdr:nvSpPr>
        <xdr:cNvPr id="4" name="上矢印 4"/>
        <xdr:cNvSpPr>
          <a:spLocks noChangeArrowheads="1"/>
        </xdr:cNvSpPr>
      </xdr:nvSpPr>
      <xdr:spPr>
        <a:xfrm>
          <a:off x="4686300" y="7305675"/>
          <a:ext cx="123825" cy="276860"/>
        </a:xfrm>
        <a:prstGeom prst="upArrow">
          <a:avLst>
            <a:gd name="adj1" fmla="val 50000"/>
            <a:gd name="adj2" fmla="val 50974"/>
          </a:avLst>
        </a:prstGeom>
        <a:solidFill>
          <a:srgbClr val="FFFFFF"/>
        </a:solidFill>
        <a:ln w="9525">
          <a:solidFill>
            <a:sysClr val="windowText" lastClr="000000"/>
          </a:solidFill>
        </a:ln>
      </xdr:spPr>
      <xdr:txBody>
        <a:bodyPr vertOverflow="overflow" horzOverflow="overflow" upright="1"/>
        <a:lstStyle/>
        <a:p>
          <a:endParaRPr/>
        </a:p>
      </xdr:txBody>
    </xdr:sp>
    <xdr:clientData/>
  </xdr:twoCellAnchor>
  <xdr:twoCellAnchor>
    <xdr:from xmlns:xdr="http://schemas.openxmlformats.org/drawingml/2006/spreadsheetDrawing">
      <xdr:col>4</xdr:col>
      <xdr:colOff>210185</xdr:colOff>
      <xdr:row>31</xdr:row>
      <xdr:rowOff>29210</xdr:rowOff>
    </xdr:from>
    <xdr:to xmlns:xdr="http://schemas.openxmlformats.org/drawingml/2006/spreadsheetDrawing">
      <xdr:col>8</xdr:col>
      <xdr:colOff>562610</xdr:colOff>
      <xdr:row>32</xdr:row>
      <xdr:rowOff>181610</xdr:rowOff>
    </xdr:to>
    <xdr:sp macro="" textlink="">
      <xdr:nvSpPr>
        <xdr:cNvPr id="5" name="正方形/長方形 5"/>
        <xdr:cNvSpPr>
          <a:spLocks noChangeArrowheads="1"/>
        </xdr:cNvSpPr>
      </xdr:nvSpPr>
      <xdr:spPr>
        <a:xfrm>
          <a:off x="4496435" y="7573010"/>
          <a:ext cx="1581150" cy="352425"/>
        </a:xfrm>
        <a:prstGeom prst="rect">
          <a:avLst/>
        </a:prstGeom>
        <a:solidFill>
          <a:srgbClr val="FFFFFF"/>
        </a:solidFill>
        <a:ln w="9525">
          <a:solidFill>
            <a:sysClr val="windowText" lastClr="000000"/>
          </a:solidFill>
        </a:ln>
      </xdr:spPr>
      <xdr:txBody>
        <a:bodyPr vertOverflow="clip" horzOverflow="overflow" wrap="square" lIns="18288" tIns="0" rIns="0" bIns="0" anchor="ctr" upright="1"/>
        <a:lstStyle/>
        <a:p>
          <a:pPr algn="l">
            <a:lnSpc>
              <a:spcPts val="1275"/>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昭和</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平成　５</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Calibri"/>
            </a:rPr>
            <a:t> </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令和</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5.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T31"/>
  <sheetViews>
    <sheetView showGridLines="0" tabSelected="1" zoomScale="90" zoomScaleNormal="90" workbookViewId="0">
      <selection activeCell="N3" sqref="N3:T4"/>
    </sheetView>
  </sheetViews>
  <sheetFormatPr defaultRowHeight="13.5"/>
  <cols>
    <col min="1" max="1" width="1.25" customWidth="1"/>
    <col min="2" max="2" width="2.375" customWidth="1"/>
    <col min="3" max="3" width="12.25" customWidth="1"/>
    <col min="4" max="4" width="11.875" customWidth="1"/>
    <col min="5" max="5" width="2.625" customWidth="1"/>
    <col min="6" max="6" width="16.625" customWidth="1"/>
    <col min="7" max="7" width="11.25" customWidth="1"/>
    <col min="8" max="8" width="12" customWidth="1"/>
    <col min="9" max="9" width="5.875" customWidth="1"/>
    <col min="10" max="10" width="11.375" customWidth="1"/>
    <col min="11" max="11" width="3.125" style="1" customWidth="1"/>
    <col min="12" max="12" width="9" style="2" customWidth="1"/>
    <col min="13" max="13" width="8.5" style="2" customWidth="1"/>
    <col min="14" max="14" width="2" customWidth="1"/>
    <col min="15" max="15" width="3.375" customWidth="1"/>
    <col min="16" max="16" width="2.375" customWidth="1"/>
    <col min="17" max="17" width="2.75" customWidth="1"/>
    <col min="18" max="18" width="8.625" customWidth="1"/>
    <col min="19" max="19" width="7.75" customWidth="1"/>
    <col min="20" max="20" width="19.625" customWidth="1"/>
    <col min="21" max="21" width="11.25" customWidth="1"/>
  </cols>
  <sheetData>
    <row r="1" spans="1:20" ht="27.75" customHeight="1">
      <c r="A1" s="3" t="s">
        <v>237</v>
      </c>
      <c r="B1" s="3"/>
      <c r="C1" s="3"/>
      <c r="D1" s="3"/>
      <c r="E1" s="3"/>
      <c r="F1" s="3"/>
      <c r="G1" s="3"/>
      <c r="H1" s="3"/>
      <c r="I1" s="3"/>
      <c r="J1" s="3"/>
      <c r="K1" s="3"/>
      <c r="L1" s="3"/>
      <c r="M1" s="3"/>
      <c r="N1" s="3"/>
      <c r="O1" s="3"/>
      <c r="P1" s="3"/>
      <c r="Q1" s="3"/>
      <c r="R1" s="3"/>
      <c r="S1" s="3"/>
      <c r="T1" s="3"/>
    </row>
    <row r="2" spans="1:20" ht="25.5" customHeight="1">
      <c r="A2" s="4" t="s">
        <v>14</v>
      </c>
      <c r="B2" s="5"/>
      <c r="C2" s="5"/>
      <c r="D2" s="5"/>
      <c r="E2" s="5"/>
      <c r="F2" s="5"/>
      <c r="G2" s="5"/>
      <c r="H2" s="5"/>
      <c r="I2" s="25"/>
      <c r="J2" s="25"/>
      <c r="K2" s="45" t="s">
        <v>7</v>
      </c>
      <c r="L2" s="45"/>
      <c r="M2" s="45"/>
      <c r="N2" s="45"/>
      <c r="O2" s="45"/>
      <c r="P2" s="45"/>
      <c r="Q2" s="45"/>
      <c r="R2" s="45"/>
      <c r="S2" s="45"/>
      <c r="T2" s="144" t="s">
        <v>238</v>
      </c>
    </row>
    <row r="3" spans="1:20" ht="13.5" customHeight="1">
      <c r="A3" s="5"/>
      <c r="B3" s="5"/>
      <c r="C3" s="18" t="s">
        <v>10</v>
      </c>
      <c r="D3" s="25"/>
      <c r="E3" s="5"/>
      <c r="F3" s="5"/>
      <c r="G3" s="25"/>
      <c r="H3" s="25"/>
      <c r="I3" s="25"/>
      <c r="J3" s="25"/>
      <c r="K3" s="46" t="s">
        <v>0</v>
      </c>
      <c r="L3" s="55"/>
      <c r="M3" s="71"/>
      <c r="N3" s="46" t="s">
        <v>9</v>
      </c>
      <c r="O3" s="55"/>
      <c r="P3" s="55"/>
      <c r="Q3" s="55"/>
      <c r="R3" s="55"/>
      <c r="S3" s="55"/>
      <c r="T3" s="71"/>
    </row>
    <row r="4" spans="1:20" ht="14.25" customHeight="1">
      <c r="A4" s="6"/>
      <c r="B4" s="9" t="s">
        <v>5</v>
      </c>
      <c r="C4" s="12"/>
      <c r="D4" s="12"/>
      <c r="E4" s="12"/>
      <c r="F4" s="12"/>
      <c r="G4" s="12"/>
      <c r="H4" s="12"/>
      <c r="I4" s="38"/>
      <c r="K4" s="47"/>
      <c r="L4" s="56"/>
      <c r="M4" s="72"/>
      <c r="N4" s="47"/>
      <c r="O4" s="56"/>
      <c r="P4" s="56"/>
      <c r="Q4" s="56"/>
      <c r="R4" s="56"/>
      <c r="S4" s="56"/>
      <c r="T4" s="72"/>
    </row>
    <row r="5" spans="1:20" ht="19.5" customHeight="1">
      <c r="A5" s="6"/>
      <c r="B5" s="9" t="s">
        <v>20</v>
      </c>
      <c r="C5" s="12"/>
      <c r="D5" s="12"/>
      <c r="E5" s="12"/>
      <c r="F5" s="12"/>
      <c r="G5" s="12"/>
      <c r="H5" s="12"/>
      <c r="I5" s="38"/>
      <c r="K5" s="48">
        <v>1</v>
      </c>
      <c r="L5" s="57" t="s">
        <v>24</v>
      </c>
      <c r="M5" s="73" t="s">
        <v>29</v>
      </c>
      <c r="N5" s="86"/>
      <c r="O5" s="104"/>
      <c r="P5" s="104"/>
      <c r="Q5" s="104"/>
      <c r="R5" s="104"/>
      <c r="S5" s="137" t="s">
        <v>17</v>
      </c>
      <c r="T5" s="145"/>
    </row>
    <row r="6" spans="1:20" ht="19.5" customHeight="1">
      <c r="A6" s="6"/>
      <c r="B6" s="10" t="s">
        <v>39</v>
      </c>
      <c r="C6" s="11"/>
      <c r="D6" s="11"/>
      <c r="E6" s="11"/>
      <c r="F6" s="11"/>
      <c r="G6" s="11"/>
      <c r="H6" s="11"/>
      <c r="I6" s="11"/>
      <c r="J6" s="11"/>
      <c r="K6" s="49"/>
      <c r="L6" s="58"/>
      <c r="M6" s="74" t="s">
        <v>24</v>
      </c>
      <c r="N6" s="87"/>
      <c r="O6" s="105"/>
      <c r="P6" s="105"/>
      <c r="Q6" s="105"/>
      <c r="R6" s="105"/>
      <c r="S6" s="105"/>
      <c r="T6" s="146"/>
    </row>
    <row r="7" spans="1:20" ht="21.75" customHeight="1">
      <c r="A7" s="6"/>
      <c r="B7" s="11"/>
      <c r="C7" s="11"/>
      <c r="D7" s="11"/>
      <c r="E7" s="11"/>
      <c r="F7" s="11"/>
      <c r="G7" s="11"/>
      <c r="H7" s="11"/>
      <c r="I7" s="11"/>
      <c r="J7" s="11"/>
      <c r="K7" s="50">
        <v>2</v>
      </c>
      <c r="L7" s="59" t="s">
        <v>43</v>
      </c>
      <c r="M7" s="73" t="s">
        <v>44</v>
      </c>
      <c r="N7" s="88"/>
      <c r="O7" s="106"/>
      <c r="P7" s="106"/>
      <c r="Q7" s="106"/>
      <c r="R7" s="106"/>
      <c r="S7" s="138"/>
      <c r="T7" s="147" t="s">
        <v>46</v>
      </c>
    </row>
    <row r="8" spans="1:20" ht="20.25" customHeight="1">
      <c r="A8" s="6"/>
      <c r="B8" s="12" t="s">
        <v>49</v>
      </c>
      <c r="C8" s="12"/>
      <c r="D8" s="12"/>
      <c r="E8" s="12"/>
      <c r="F8" s="12"/>
      <c r="G8" s="12"/>
      <c r="H8" s="12"/>
      <c r="I8" s="12"/>
      <c r="J8" s="40"/>
      <c r="K8" s="51"/>
      <c r="L8" s="60"/>
      <c r="M8" s="75" t="s">
        <v>8</v>
      </c>
      <c r="N8" s="89"/>
      <c r="O8" s="107"/>
      <c r="P8" s="107"/>
      <c r="Q8" s="107"/>
      <c r="R8" s="107"/>
      <c r="S8" s="31" t="s">
        <v>51</v>
      </c>
      <c r="T8" s="148"/>
    </row>
    <row r="9" spans="1:20" ht="19.5" customHeight="1">
      <c r="A9" s="6"/>
      <c r="B9" s="9" t="s">
        <v>54</v>
      </c>
      <c r="C9" s="13"/>
      <c r="D9" s="13"/>
      <c r="E9" s="13"/>
      <c r="F9" s="13"/>
      <c r="G9" s="13"/>
      <c r="H9" s="13"/>
      <c r="I9" s="13"/>
      <c r="J9" s="41"/>
      <c r="K9" s="52"/>
      <c r="L9" s="61"/>
      <c r="M9" s="74" t="s">
        <v>55</v>
      </c>
      <c r="N9" s="90"/>
      <c r="O9" s="108"/>
      <c r="P9" s="108"/>
      <c r="Q9" s="108"/>
      <c r="R9" s="108"/>
      <c r="S9" s="108"/>
      <c r="T9" s="149"/>
    </row>
    <row r="10" spans="1:20" ht="19.5" customHeight="1">
      <c r="A10" s="6"/>
      <c r="B10" s="13"/>
      <c r="C10" s="12" t="s">
        <v>52</v>
      </c>
      <c r="D10" s="13"/>
      <c r="E10" s="13"/>
      <c r="F10" s="13"/>
      <c r="G10" s="13"/>
      <c r="H10" s="13"/>
      <c r="I10" s="13"/>
      <c r="J10" s="41"/>
      <c r="K10" s="51">
        <v>3</v>
      </c>
      <c r="L10" s="62" t="s">
        <v>58</v>
      </c>
      <c r="M10" s="76"/>
      <c r="N10" s="91"/>
      <c r="O10" s="109"/>
      <c r="P10" s="109"/>
      <c r="Q10" s="109"/>
      <c r="R10" s="109"/>
      <c r="S10" s="109"/>
      <c r="T10" s="150"/>
    </row>
    <row r="11" spans="1:20" ht="19.5" customHeight="1">
      <c r="A11" s="6"/>
      <c r="B11" s="9" t="s">
        <v>36</v>
      </c>
      <c r="C11" s="12"/>
      <c r="D11" s="12"/>
      <c r="E11" s="12"/>
      <c r="F11" s="12"/>
      <c r="G11" s="12"/>
      <c r="H11" s="12"/>
      <c r="I11" s="38"/>
      <c r="K11" s="48">
        <v>4</v>
      </c>
      <c r="L11" s="57" t="s">
        <v>62</v>
      </c>
      <c r="M11" s="73" t="s">
        <v>62</v>
      </c>
      <c r="N11" s="92"/>
      <c r="O11" s="110"/>
      <c r="P11" s="110"/>
      <c r="Q11" s="110"/>
      <c r="R11" s="110"/>
      <c r="S11" s="110"/>
      <c r="T11" s="151"/>
    </row>
    <row r="12" spans="1:20" ht="19.5" customHeight="1">
      <c r="A12" s="6"/>
      <c r="B12" s="9" t="s">
        <v>65</v>
      </c>
      <c r="C12" s="19"/>
      <c r="D12" s="12"/>
      <c r="E12" s="12"/>
      <c r="F12" s="12"/>
      <c r="G12" s="12"/>
      <c r="H12" s="12"/>
      <c r="I12" s="38"/>
      <c r="K12" s="49"/>
      <c r="L12" s="58"/>
      <c r="M12" s="74" t="s">
        <v>41</v>
      </c>
      <c r="N12" s="93"/>
      <c r="O12" s="111"/>
      <c r="P12" s="111"/>
      <c r="Q12" s="111"/>
      <c r="R12" s="132"/>
      <c r="S12" s="139" t="s">
        <v>4</v>
      </c>
      <c r="T12" s="152"/>
    </row>
    <row r="13" spans="1:20" ht="19.5" customHeight="1">
      <c r="A13" s="6"/>
      <c r="B13" s="9" t="s">
        <v>66</v>
      </c>
      <c r="C13" s="12"/>
      <c r="D13" s="12"/>
      <c r="E13" s="12"/>
      <c r="F13" s="12"/>
      <c r="G13" s="12"/>
      <c r="H13" s="12"/>
      <c r="I13" s="38"/>
      <c r="K13" s="53">
        <v>5</v>
      </c>
      <c r="L13" s="63" t="s">
        <v>13</v>
      </c>
      <c r="M13" s="77"/>
      <c r="N13" s="94"/>
      <c r="O13" s="112"/>
      <c r="P13" s="121" t="s">
        <v>67</v>
      </c>
      <c r="Q13" s="127"/>
      <c r="R13" s="133" t="s">
        <v>33</v>
      </c>
      <c r="S13" s="140" t="s">
        <v>26</v>
      </c>
      <c r="T13" s="153"/>
    </row>
    <row r="14" spans="1:20" ht="19.5" customHeight="1">
      <c r="A14" s="6"/>
      <c r="B14" s="13" t="s">
        <v>1</v>
      </c>
      <c r="C14" s="9"/>
      <c r="D14" s="9"/>
      <c r="E14" s="9"/>
      <c r="F14" s="9"/>
      <c r="G14" s="9"/>
      <c r="H14" s="9"/>
      <c r="I14" s="9"/>
      <c r="J14" s="42"/>
      <c r="K14" s="48">
        <v>6</v>
      </c>
      <c r="L14" s="64" t="s">
        <v>70</v>
      </c>
      <c r="M14" s="78"/>
      <c r="N14" s="95"/>
      <c r="O14" s="110"/>
      <c r="P14" s="110"/>
      <c r="Q14" s="110"/>
      <c r="R14" s="110"/>
      <c r="S14" s="110"/>
      <c r="T14" s="151"/>
    </row>
    <row r="15" spans="1:20" ht="19.5" customHeight="1">
      <c r="A15" s="6"/>
      <c r="B15" s="9"/>
      <c r="C15" s="9"/>
      <c r="D15" s="9"/>
      <c r="E15" s="9"/>
      <c r="F15" s="9"/>
      <c r="G15" s="9"/>
      <c r="H15" s="9"/>
      <c r="I15" s="9"/>
      <c r="J15" s="42"/>
      <c r="K15" s="49"/>
      <c r="L15" s="65" t="s">
        <v>72</v>
      </c>
      <c r="M15" s="79"/>
      <c r="N15" s="96"/>
      <c r="O15" s="113"/>
      <c r="P15" s="113"/>
      <c r="Q15" s="113"/>
      <c r="R15" s="113"/>
      <c r="S15" s="113"/>
      <c r="T15" s="154"/>
    </row>
    <row r="16" spans="1:20" ht="19.5" customHeight="1">
      <c r="A16" s="6"/>
      <c r="B16" s="9" t="s">
        <v>73</v>
      </c>
      <c r="C16" s="12"/>
      <c r="D16" s="12"/>
      <c r="E16" s="12"/>
      <c r="F16" s="12"/>
      <c r="G16" s="12"/>
      <c r="H16" s="12"/>
      <c r="I16" s="38"/>
      <c r="K16" s="48">
        <v>7</v>
      </c>
      <c r="L16" s="64" t="s">
        <v>3</v>
      </c>
      <c r="M16" s="78"/>
      <c r="N16" s="92"/>
      <c r="O16" s="110"/>
      <c r="P16" s="110"/>
      <c r="Q16" s="110"/>
      <c r="R16" s="110"/>
      <c r="S16" s="110"/>
      <c r="T16" s="151"/>
    </row>
    <row r="17" spans="1:20" ht="19.5" customHeight="1">
      <c r="A17" s="6"/>
      <c r="B17" s="9" t="s">
        <v>75</v>
      </c>
      <c r="C17" s="12"/>
      <c r="D17" s="12"/>
      <c r="E17" s="12"/>
      <c r="F17" s="12"/>
      <c r="G17" s="12"/>
      <c r="H17" s="12"/>
      <c r="I17" s="38"/>
      <c r="K17" s="49"/>
      <c r="L17" s="65" t="s">
        <v>72</v>
      </c>
      <c r="M17" s="79"/>
      <c r="N17" s="96"/>
      <c r="O17" s="113"/>
      <c r="P17" s="113"/>
      <c r="Q17" s="113"/>
      <c r="R17" s="113"/>
      <c r="S17" s="113"/>
      <c r="T17" s="154"/>
    </row>
    <row r="18" spans="1:20" ht="15.75" customHeight="1">
      <c r="A18" s="6"/>
      <c r="B18" s="9" t="s">
        <v>64</v>
      </c>
      <c r="C18" s="12"/>
      <c r="D18" s="12"/>
      <c r="E18" s="12"/>
      <c r="F18" s="12"/>
      <c r="G18" s="12"/>
      <c r="H18" s="12"/>
      <c r="I18" s="38"/>
      <c r="K18" s="53">
        <v>8</v>
      </c>
      <c r="L18" s="63" t="s">
        <v>76</v>
      </c>
      <c r="M18" s="80"/>
      <c r="N18" s="97"/>
      <c r="O18" s="114"/>
      <c r="P18" s="122" t="s">
        <v>77</v>
      </c>
      <c r="Q18" s="128"/>
      <c r="R18" s="128"/>
      <c r="S18" s="128"/>
      <c r="T18" s="155"/>
    </row>
    <row r="19" spans="1:20" ht="15.75" customHeight="1">
      <c r="A19" s="6"/>
      <c r="B19" s="12" t="s">
        <v>56</v>
      </c>
      <c r="C19" s="12"/>
      <c r="D19" s="12"/>
      <c r="E19" s="12"/>
      <c r="F19" s="12"/>
      <c r="G19" s="12"/>
      <c r="H19" s="12"/>
      <c r="I19" s="38"/>
      <c r="K19" s="53">
        <v>9</v>
      </c>
      <c r="L19" s="63" t="s">
        <v>19</v>
      </c>
      <c r="M19" s="80"/>
      <c r="N19" s="97"/>
      <c r="O19" s="114"/>
      <c r="P19" s="123"/>
      <c r="Q19" s="129"/>
      <c r="R19" s="129"/>
      <c r="S19" s="129"/>
      <c r="T19" s="156"/>
    </row>
    <row r="20" spans="1:20" ht="15.75" customHeight="1">
      <c r="A20" s="6"/>
      <c r="B20" s="12" t="s">
        <v>74</v>
      </c>
      <c r="C20" s="12"/>
      <c r="D20" s="12"/>
      <c r="E20" s="12"/>
      <c r="F20" s="12"/>
      <c r="G20" s="12"/>
      <c r="H20" s="12"/>
      <c r="I20" s="38"/>
      <c r="K20" s="53">
        <v>10</v>
      </c>
      <c r="L20" s="63" t="s">
        <v>32</v>
      </c>
      <c r="M20" s="80"/>
      <c r="N20" s="97"/>
      <c r="O20" s="114"/>
      <c r="P20" s="123"/>
      <c r="Q20" s="129"/>
      <c r="R20" s="129"/>
      <c r="S20" s="129"/>
      <c r="T20" s="156"/>
    </row>
    <row r="21" spans="1:20" ht="15.75" customHeight="1">
      <c r="A21" s="6"/>
      <c r="B21" s="12" t="s">
        <v>78</v>
      </c>
      <c r="C21" s="12"/>
      <c r="D21" s="12"/>
      <c r="E21" s="12"/>
      <c r="F21" s="12"/>
      <c r="G21" s="12"/>
      <c r="H21" s="12"/>
      <c r="I21" s="38"/>
      <c r="K21" s="53">
        <v>11</v>
      </c>
      <c r="L21" s="63" t="s">
        <v>79</v>
      </c>
      <c r="M21" s="80"/>
      <c r="N21" s="97"/>
      <c r="O21" s="114"/>
      <c r="P21" s="123"/>
      <c r="Q21" s="129"/>
      <c r="R21" s="129"/>
      <c r="S21" s="129"/>
      <c r="T21" s="156"/>
    </row>
    <row r="22" spans="1:20" ht="15.75" customHeight="1">
      <c r="A22" s="7" t="s">
        <v>233</v>
      </c>
      <c r="B22" s="8"/>
      <c r="C22" s="8"/>
      <c r="D22" s="8"/>
      <c r="E22" s="8"/>
      <c r="F22" s="8"/>
      <c r="G22" s="8"/>
      <c r="H22" s="8"/>
      <c r="I22" s="8"/>
      <c r="J22" s="43"/>
      <c r="K22" s="53">
        <v>12</v>
      </c>
      <c r="L22" s="63" t="s">
        <v>21</v>
      </c>
      <c r="M22" s="80"/>
      <c r="N22" s="97"/>
      <c r="O22" s="114"/>
      <c r="P22" s="123"/>
      <c r="Q22" s="129"/>
      <c r="R22" s="129"/>
      <c r="S22" s="129"/>
      <c r="T22" s="156"/>
    </row>
    <row r="23" spans="1:20" ht="15.75" customHeight="1">
      <c r="A23" s="8"/>
      <c r="B23" s="8"/>
      <c r="C23" s="8"/>
      <c r="D23" s="8"/>
      <c r="E23" s="8"/>
      <c r="F23" s="8"/>
      <c r="G23" s="8"/>
      <c r="H23" s="8"/>
      <c r="I23" s="8"/>
      <c r="J23" s="43"/>
      <c r="K23" s="53">
        <v>13</v>
      </c>
      <c r="L23" s="63" t="s">
        <v>82</v>
      </c>
      <c r="M23" s="80"/>
      <c r="N23" s="97"/>
      <c r="O23" s="114"/>
      <c r="P23" s="124" t="s">
        <v>25</v>
      </c>
      <c r="Q23" s="130"/>
      <c r="R23" s="130"/>
      <c r="S23" s="130"/>
      <c r="T23" s="157"/>
    </row>
    <row r="24" spans="1:20" ht="15.75" customHeight="1">
      <c r="A24" s="6"/>
      <c r="B24" s="6" t="s">
        <v>84</v>
      </c>
      <c r="C24" s="6"/>
      <c r="D24" s="6"/>
      <c r="E24" s="6"/>
      <c r="F24" s="6"/>
      <c r="G24" s="6"/>
      <c r="H24" s="6"/>
      <c r="K24" s="53">
        <v>14</v>
      </c>
      <c r="L24" s="63" t="s">
        <v>47</v>
      </c>
      <c r="M24" s="80"/>
      <c r="N24" s="98"/>
      <c r="O24" s="115"/>
      <c r="P24" s="125" t="s">
        <v>77</v>
      </c>
      <c r="Q24" s="125"/>
      <c r="R24" s="125"/>
      <c r="S24" s="125"/>
      <c r="T24" s="158"/>
    </row>
    <row r="25" spans="1:20" ht="23.25" customHeight="1">
      <c r="A25" s="6"/>
      <c r="B25" s="14">
        <v>1</v>
      </c>
      <c r="C25" s="20" t="s">
        <v>69</v>
      </c>
      <c r="D25" s="26"/>
      <c r="E25" s="30">
        <v>4</v>
      </c>
      <c r="F25" s="20" t="s">
        <v>85</v>
      </c>
      <c r="G25" s="33"/>
      <c r="H25" s="36" t="s">
        <v>45</v>
      </c>
      <c r="I25" s="39"/>
      <c r="J25" s="39"/>
      <c r="K25" s="48">
        <v>15</v>
      </c>
      <c r="L25" s="66" t="s">
        <v>86</v>
      </c>
      <c r="M25" s="81" t="s">
        <v>12</v>
      </c>
      <c r="N25" s="99"/>
      <c r="O25" s="116"/>
      <c r="P25" s="116"/>
      <c r="Q25" s="116"/>
      <c r="R25" s="134"/>
      <c r="S25" s="141"/>
      <c r="T25" s="159" t="s">
        <v>30</v>
      </c>
    </row>
    <row r="26" spans="1:20" ht="23.25" customHeight="1">
      <c r="A26" s="6"/>
      <c r="B26" s="15">
        <v>2</v>
      </c>
      <c r="C26" s="21" t="s">
        <v>60</v>
      </c>
      <c r="D26" s="27"/>
      <c r="E26" s="31">
        <v>5</v>
      </c>
      <c r="F26" s="21" t="s">
        <v>88</v>
      </c>
      <c r="G26" s="34"/>
      <c r="H26" s="37" t="s">
        <v>235</v>
      </c>
      <c r="I26" s="39"/>
      <c r="J26" s="39"/>
      <c r="K26" s="54"/>
      <c r="L26" s="67"/>
      <c r="M26" s="82" t="s">
        <v>94</v>
      </c>
      <c r="N26" s="100"/>
      <c r="O26" s="117"/>
      <c r="P26" s="117"/>
      <c r="Q26" s="117"/>
      <c r="R26" s="135"/>
      <c r="S26" s="142"/>
      <c r="T26" s="160" t="s">
        <v>30</v>
      </c>
    </row>
    <row r="27" spans="1:20" ht="23.25" customHeight="1">
      <c r="B27" s="16">
        <v>3</v>
      </c>
      <c r="C27" s="22" t="s">
        <v>95</v>
      </c>
      <c r="D27" s="28"/>
      <c r="E27" s="32">
        <v>6</v>
      </c>
      <c r="F27" s="22" t="s">
        <v>96</v>
      </c>
      <c r="G27" s="35"/>
      <c r="K27" s="49"/>
      <c r="L27" s="68"/>
      <c r="M27" s="83" t="s">
        <v>97</v>
      </c>
      <c r="N27" s="101"/>
      <c r="O27" s="118"/>
      <c r="P27" s="118"/>
      <c r="Q27" s="118"/>
      <c r="R27" s="136"/>
      <c r="S27" s="143"/>
      <c r="T27" s="161" t="s">
        <v>30</v>
      </c>
    </row>
    <row r="28" spans="1:20" ht="19.5" customHeight="1">
      <c r="C28" s="23" t="s">
        <v>61</v>
      </c>
      <c r="D28" s="29"/>
      <c r="E28" s="29"/>
      <c r="F28" s="29"/>
      <c r="G28" s="29"/>
      <c r="K28" s="50">
        <v>16</v>
      </c>
      <c r="L28" s="64" t="s">
        <v>11</v>
      </c>
      <c r="M28" s="78"/>
      <c r="N28" s="97"/>
      <c r="O28" s="114"/>
      <c r="P28" s="126" t="s">
        <v>77</v>
      </c>
      <c r="Q28" s="131"/>
      <c r="R28" s="131"/>
      <c r="S28" s="131"/>
      <c r="T28" s="162"/>
    </row>
    <row r="29" spans="1:20" ht="19.5" customHeight="1">
      <c r="A29" s="7" t="s">
        <v>236</v>
      </c>
      <c r="B29" s="7"/>
      <c r="C29" s="7"/>
      <c r="D29" s="7"/>
      <c r="E29" s="7"/>
      <c r="F29" s="7"/>
      <c r="G29" s="7"/>
      <c r="H29" s="7"/>
      <c r="I29" s="7"/>
      <c r="J29" s="7"/>
      <c r="K29" s="52"/>
      <c r="L29" s="69" t="s">
        <v>100</v>
      </c>
      <c r="M29" s="84"/>
      <c r="N29" s="102"/>
      <c r="O29" s="119"/>
      <c r="P29" s="119"/>
      <c r="Q29" s="119"/>
      <c r="R29" s="119"/>
      <c r="S29" s="119"/>
      <c r="T29" s="163"/>
    </row>
    <row r="30" spans="1:20" ht="17.25" customHeight="1">
      <c r="A30" s="7"/>
      <c r="B30" s="7"/>
      <c r="C30" s="7"/>
      <c r="D30" s="7"/>
      <c r="E30" s="7"/>
      <c r="F30" s="7"/>
      <c r="G30" s="7"/>
      <c r="H30" s="7"/>
      <c r="I30" s="7"/>
      <c r="J30" s="7"/>
      <c r="K30" s="53">
        <v>17</v>
      </c>
      <c r="L30" s="63" t="s">
        <v>102</v>
      </c>
      <c r="M30" s="80"/>
      <c r="N30" s="97"/>
      <c r="O30" s="114"/>
      <c r="P30" s="124" t="s">
        <v>103</v>
      </c>
      <c r="Q30" s="130"/>
      <c r="R30" s="130"/>
      <c r="S30" s="130"/>
      <c r="T30" s="157"/>
    </row>
    <row r="31" spans="1:20" ht="76.5" customHeight="1">
      <c r="B31" s="17" t="s">
        <v>105</v>
      </c>
      <c r="C31" s="24"/>
      <c r="D31" s="24"/>
      <c r="E31" s="24"/>
      <c r="F31" s="24"/>
      <c r="G31" s="24"/>
      <c r="H31" s="24"/>
      <c r="I31" s="24"/>
      <c r="J31" s="44"/>
      <c r="K31" s="52">
        <v>18</v>
      </c>
      <c r="L31" s="70" t="s">
        <v>106</v>
      </c>
      <c r="M31" s="85"/>
      <c r="N31" s="103"/>
      <c r="O31" s="120"/>
      <c r="P31" s="120"/>
      <c r="Q31" s="120"/>
      <c r="R31" s="120"/>
      <c r="S31" s="120"/>
      <c r="T31" s="164"/>
    </row>
  </sheetData>
  <mergeCells count="69">
    <mergeCell ref="A1:T1"/>
    <mergeCell ref="K2:S2"/>
    <mergeCell ref="N5:R5"/>
    <mergeCell ref="N6:T6"/>
    <mergeCell ref="N7:S7"/>
    <mergeCell ref="N8:R8"/>
    <mergeCell ref="N9:T9"/>
    <mergeCell ref="L10:M10"/>
    <mergeCell ref="N10:T10"/>
    <mergeCell ref="N11:T11"/>
    <mergeCell ref="N12:R12"/>
    <mergeCell ref="S12:T12"/>
    <mergeCell ref="L13:M13"/>
    <mergeCell ref="L14:M14"/>
    <mergeCell ref="N14:T14"/>
    <mergeCell ref="L15:M15"/>
    <mergeCell ref="N15:T15"/>
    <mergeCell ref="L16:M16"/>
    <mergeCell ref="N16:T16"/>
    <mergeCell ref="L17:M17"/>
    <mergeCell ref="N17:T17"/>
    <mergeCell ref="L18:M18"/>
    <mergeCell ref="N18:O18"/>
    <mergeCell ref="L19:M19"/>
    <mergeCell ref="N19:O19"/>
    <mergeCell ref="L20:M20"/>
    <mergeCell ref="N20:O20"/>
    <mergeCell ref="L21:M21"/>
    <mergeCell ref="N21:O21"/>
    <mergeCell ref="L22:M22"/>
    <mergeCell ref="N22:O22"/>
    <mergeCell ref="L23:M23"/>
    <mergeCell ref="N23:O23"/>
    <mergeCell ref="P23:T23"/>
    <mergeCell ref="L24:M24"/>
    <mergeCell ref="N24:O24"/>
    <mergeCell ref="P24:T24"/>
    <mergeCell ref="N25:R25"/>
    <mergeCell ref="N26:R26"/>
    <mergeCell ref="N27:R27"/>
    <mergeCell ref="L28:M28"/>
    <mergeCell ref="N28:O28"/>
    <mergeCell ref="P28:T28"/>
    <mergeCell ref="L29:M29"/>
    <mergeCell ref="N29:T29"/>
    <mergeCell ref="L30:M30"/>
    <mergeCell ref="N30:O30"/>
    <mergeCell ref="P30:T30"/>
    <mergeCell ref="B31:J31"/>
    <mergeCell ref="L31:M31"/>
    <mergeCell ref="N31:T31"/>
    <mergeCell ref="K3:M4"/>
    <mergeCell ref="N3:T4"/>
    <mergeCell ref="K5:K6"/>
    <mergeCell ref="L5:L6"/>
    <mergeCell ref="B6:J7"/>
    <mergeCell ref="K7:K9"/>
    <mergeCell ref="L7:L9"/>
    <mergeCell ref="K11:K12"/>
    <mergeCell ref="L11:L12"/>
    <mergeCell ref="B14:J15"/>
    <mergeCell ref="K14:K15"/>
    <mergeCell ref="K16:K17"/>
    <mergeCell ref="P18:T22"/>
    <mergeCell ref="A22:J23"/>
    <mergeCell ref="K25:K27"/>
    <mergeCell ref="L25:L27"/>
    <mergeCell ref="K28:K29"/>
    <mergeCell ref="A29:J30"/>
  </mergeCells>
  <phoneticPr fontId="19"/>
  <dataValidations count="6">
    <dataValidation imeMode="off" allowBlank="1" showDropDown="0" showInputMessage="1" showErrorMessage="1" sqref="G25:G27 D25:D27 N12:N13 T5"/>
    <dataValidation imeMode="hiragana" allowBlank="1" showDropDown="0" showInputMessage="1" showErrorMessage="1" sqref="N6:T6 N16:T16 N14:T14 N31:T31 N29:T29 S25:S27 N25:N27 N8:N11 O8:T9 O11:T11"/>
    <dataValidation type="whole" imeMode="off" allowBlank="1" showDropDown="0" showInputMessage="1" showErrorMessage="1" error="１～１２を入力してください_x000a_" sqref="Q13">
      <formula1>1</formula1>
      <formula2>12</formula2>
    </dataValidation>
    <dataValidation type="whole" imeMode="off" allowBlank="1" showDropDown="0" showInputMessage="1" showErrorMessage="1" sqref="O13">
      <formula1>1</formula1>
      <formula2>64</formula2>
    </dataValidation>
    <dataValidation type="textLength" imeMode="off" operator="equal" allowBlank="1" showDropDown="0" showInputMessage="1" showErrorMessage="1" sqref="N5:R5">
      <formula1>8</formula1>
    </dataValidation>
    <dataValidation type="whole" imeMode="off" allowBlank="1" showDropDown="0" showInputMessage="0" showErrorMessage="1" error="１または２を入力してください　不明の場合は空白" sqref="N18:O24 N28:O28 N30:O30">
      <formula1>1</formula1>
      <formula2>2</formula2>
    </dataValidation>
  </dataValidations>
  <pageMargins left="0.27559055118110237" right="0.19685039370078741" top="0.31496062992125984" bottom="0.19685039370078741" header="0.19685039370078741" footer="0.23622047244094488"/>
  <pageSetup paperSize="9" scale="94" fitToWidth="1" fitToHeight="1" orientation="landscape"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B1:Q36"/>
  <sheetViews>
    <sheetView showGridLines="0" zoomScale="80" zoomScaleNormal="80" workbookViewId="0">
      <selection activeCell="I44" sqref="I44"/>
    </sheetView>
  </sheetViews>
  <sheetFormatPr defaultRowHeight="13.5"/>
  <cols>
    <col min="1" max="1" width="6.625" style="165" customWidth="1"/>
    <col min="2" max="2" width="3" style="165" customWidth="1"/>
    <col min="3" max="3" width="12.875" style="165" customWidth="1"/>
    <col min="4" max="4" width="3" style="165" customWidth="1"/>
    <col min="5" max="5" width="14.75" style="165" customWidth="1"/>
    <col min="6" max="6" width="9" style="165" customWidth="1"/>
    <col min="7" max="7" width="10.625" style="165" customWidth="1"/>
    <col min="8" max="8" width="9" style="165" bestFit="1" customWidth="1"/>
    <col min="9" max="9" width="10.625" style="165" customWidth="1"/>
    <col min="10" max="10" width="13.625" style="165" customWidth="1"/>
    <col min="11" max="11" width="9.625" style="165" customWidth="1"/>
    <col min="12" max="12" width="9.375" style="165" customWidth="1"/>
    <col min="13" max="13" width="11.625" style="165" customWidth="1"/>
    <col min="14" max="14" width="9.875" style="165" customWidth="1"/>
    <col min="15" max="15" width="4.5" style="165" customWidth="1"/>
    <col min="16" max="16" width="8.25" style="165" customWidth="1"/>
    <col min="17" max="17" width="3.75" style="165" customWidth="1"/>
    <col min="18" max="18" width="9" style="165" bestFit="1" customWidth="1"/>
    <col min="19" max="16384" width="9" style="165" customWidth="1"/>
  </cols>
  <sheetData>
    <row r="1" spans="2:17" ht="22.5" customHeight="1">
      <c r="B1" s="166"/>
    </row>
    <row r="2" spans="2:17" s="0" customFormat="1" ht="25.5" customHeight="1">
      <c r="B2" s="167"/>
      <c r="C2" s="179"/>
      <c r="D2" s="196" t="s">
        <v>108</v>
      </c>
      <c r="E2" s="210"/>
      <c r="F2" s="0"/>
      <c r="G2" s="0"/>
      <c r="H2" s="227" t="str">
        <f>申告書項目入力票!T2</f>
        <v>令和６年度</v>
      </c>
      <c r="I2" s="227"/>
      <c r="J2" s="242"/>
      <c r="K2" s="0"/>
      <c r="L2" s="0"/>
      <c r="M2" s="0"/>
      <c r="N2" s="0"/>
      <c r="O2" s="0"/>
      <c r="P2" s="0"/>
      <c r="Q2" s="0"/>
    </row>
    <row r="3" spans="2:17" ht="24" customHeight="1">
      <c r="B3" s="168"/>
      <c r="C3" s="180" t="s">
        <v>109</v>
      </c>
      <c r="D3" s="180"/>
      <c r="E3" s="211"/>
      <c r="G3" s="223" t="s">
        <v>38</v>
      </c>
      <c r="M3" s="292" t="s">
        <v>110</v>
      </c>
      <c r="N3" s="207"/>
      <c r="O3" s="207"/>
      <c r="P3" s="208"/>
      <c r="Q3" s="333" t="s">
        <v>111</v>
      </c>
    </row>
    <row r="4" spans="2:17" ht="20.25" customHeight="1">
      <c r="B4" s="169"/>
      <c r="C4" s="181"/>
      <c r="D4" s="181"/>
      <c r="E4" s="212"/>
      <c r="J4" s="181"/>
      <c r="M4" s="293">
        <f>申告書項目入力票!N7</f>
        <v>0</v>
      </c>
      <c r="N4" s="305"/>
      <c r="O4" s="314"/>
      <c r="P4" s="322"/>
      <c r="Q4" s="333"/>
    </row>
    <row r="5" spans="2:17" ht="15.75" customHeight="1">
      <c r="B5" s="170" t="s">
        <v>115</v>
      </c>
      <c r="C5" s="179"/>
      <c r="D5" s="167"/>
      <c r="E5" s="179"/>
      <c r="F5" s="179"/>
      <c r="G5" s="179"/>
      <c r="H5" s="179"/>
      <c r="I5" s="232"/>
      <c r="J5" s="243" t="s">
        <v>116</v>
      </c>
      <c r="K5" s="257">
        <f>申告書項目入力票!N10</f>
        <v>0</v>
      </c>
      <c r="L5" s="273"/>
      <c r="M5" s="167"/>
      <c r="N5" s="179"/>
      <c r="O5" s="315" t="str">
        <f>IF(申告書項目入力票!N18=1,"有",IF(申告書項目入力票!N18=2,"無",""))</f>
        <v/>
      </c>
      <c r="P5" s="323"/>
      <c r="Q5" s="333"/>
    </row>
    <row r="6" spans="2:17" ht="11.25" customHeight="1">
      <c r="B6" s="171"/>
      <c r="C6" s="182" t="s">
        <v>53</v>
      </c>
      <c r="D6" s="168"/>
      <c r="E6" s="213"/>
      <c r="I6" s="233"/>
      <c r="J6" s="244"/>
      <c r="K6" s="258"/>
      <c r="L6" s="274"/>
      <c r="M6" s="294" t="s">
        <v>118</v>
      </c>
      <c r="N6" s="306"/>
      <c r="O6" s="316"/>
      <c r="P6" s="324"/>
      <c r="Q6" s="333"/>
    </row>
    <row r="7" spans="2:17" ht="12.75" customHeight="1">
      <c r="B7" s="171"/>
      <c r="C7" s="165" t="s">
        <v>119</v>
      </c>
      <c r="D7" s="197" t="str">
        <f>"　〒  "&amp;+申告書項目入力票!N5</f>
        <v xml:space="preserve">　〒  </v>
      </c>
      <c r="I7" s="233"/>
      <c r="J7" s="245" t="s">
        <v>16</v>
      </c>
      <c r="K7" s="259">
        <f>申告書項目入力票!N11</f>
        <v>0</v>
      </c>
      <c r="L7" s="275"/>
      <c r="M7" s="295"/>
      <c r="N7" s="307"/>
      <c r="O7" s="317"/>
      <c r="P7" s="325"/>
      <c r="Q7" s="333"/>
    </row>
    <row r="8" spans="2:17" ht="11.25" customHeight="1">
      <c r="B8" s="171"/>
      <c r="D8" s="168"/>
      <c r="E8" s="213"/>
      <c r="I8" s="233"/>
      <c r="J8" s="245"/>
      <c r="K8" s="260"/>
      <c r="L8" s="276"/>
      <c r="M8" s="296" t="s">
        <v>120</v>
      </c>
      <c r="N8" s="308"/>
      <c r="O8" s="318" t="str">
        <f>IF(申告書項目入力票!N19=1,"有",IF(申告書項目入力票!N19=2,"無",""))</f>
        <v/>
      </c>
      <c r="P8" s="318"/>
      <c r="Q8" s="333"/>
    </row>
    <row r="9" spans="2:17" ht="12" customHeight="1">
      <c r="B9" s="171"/>
      <c r="C9" s="183" t="s">
        <v>123</v>
      </c>
      <c r="D9" s="198" t="str">
        <f>"  "&amp;+申告書項目入力票!N6</f>
        <v xml:space="preserve">  </v>
      </c>
      <c r="E9" s="214"/>
      <c r="F9" s="214"/>
      <c r="G9" s="214"/>
      <c r="H9" s="214"/>
      <c r="I9" s="234"/>
      <c r="J9" s="246" t="s">
        <v>2</v>
      </c>
      <c r="K9" s="261" t="str">
        <f>"(  "&amp;+申告書項目入力票!N12</f>
        <v xml:space="preserve">(  </v>
      </c>
      <c r="L9" s="277" t="s">
        <v>124</v>
      </c>
      <c r="M9" s="295"/>
      <c r="N9" s="307"/>
      <c r="O9" s="318"/>
      <c r="P9" s="318"/>
      <c r="Q9" s="333"/>
    </row>
    <row r="10" spans="2:17" ht="12" customHeight="1">
      <c r="B10" s="171"/>
      <c r="C10" s="183" t="s">
        <v>125</v>
      </c>
      <c r="D10" s="198"/>
      <c r="E10" s="214"/>
      <c r="F10" s="214"/>
      <c r="G10" s="214"/>
      <c r="H10" s="214"/>
      <c r="I10" s="234"/>
      <c r="J10" s="247" t="s">
        <v>126</v>
      </c>
      <c r="K10" s="167"/>
      <c r="L10" s="232"/>
      <c r="M10" s="296" t="s">
        <v>127</v>
      </c>
      <c r="N10" s="308"/>
      <c r="O10" s="318" t="str">
        <f>IF(申告書項目入力票!N20=1,"有",IF(申告書項目入力票!N20=2,"無",""))</f>
        <v/>
      </c>
      <c r="P10" s="318"/>
      <c r="Q10" s="333"/>
    </row>
    <row r="11" spans="2:17" ht="13.5" customHeight="1">
      <c r="B11" s="171"/>
      <c r="C11" s="181"/>
      <c r="D11" s="169"/>
      <c r="E11" s="181"/>
      <c r="F11" s="181"/>
      <c r="G11" s="224" t="str">
        <f>"(電話 "&amp;申告書項目入力票!T5&amp;" )"</f>
        <v>(電話  )</v>
      </c>
      <c r="H11" s="224"/>
      <c r="I11" s="212"/>
      <c r="J11" s="248"/>
      <c r="K11" s="262" t="str">
        <f>申告書項目入力票!N13&amp;申告書項目入力票!O13&amp;申告書項目入力票!P13&amp;申告書項目入力票!Q13&amp;"月"</f>
        <v>年月</v>
      </c>
      <c r="L11" s="278"/>
      <c r="M11" s="295"/>
      <c r="N11" s="307"/>
      <c r="O11" s="318"/>
      <c r="P11" s="318"/>
      <c r="Q11" s="333"/>
    </row>
    <row r="12" spans="2:17" ht="12" customHeight="1">
      <c r="B12" s="171"/>
      <c r="D12" s="168"/>
      <c r="I12" s="233"/>
      <c r="J12" s="249"/>
      <c r="K12" s="169"/>
      <c r="L12" s="212"/>
      <c r="M12" s="296" t="s">
        <v>129</v>
      </c>
      <c r="N12" s="308"/>
      <c r="O12" s="318" t="str">
        <f>IF(申告書項目入力票!N21=1,"有",IF(申告書項目入力票!N21=2,"無",""))</f>
        <v/>
      </c>
      <c r="P12" s="318"/>
      <c r="Q12" s="333"/>
    </row>
    <row r="13" spans="2:17" ht="12" customHeight="1">
      <c r="B13" s="171"/>
      <c r="C13" s="182" t="s">
        <v>53</v>
      </c>
      <c r="D13" s="199" t="str">
        <f>"  "&amp;+申告書項目入力票!N8</f>
        <v xml:space="preserve">  </v>
      </c>
      <c r="E13" s="215"/>
      <c r="F13" s="215"/>
      <c r="G13" s="215"/>
      <c r="H13" s="215"/>
      <c r="I13" s="233"/>
      <c r="J13" s="250" t="s">
        <v>130</v>
      </c>
      <c r="K13" s="165" t="s">
        <v>131</v>
      </c>
      <c r="M13" s="295"/>
      <c r="N13" s="307"/>
      <c r="O13" s="318"/>
      <c r="P13" s="318"/>
      <c r="Q13" s="333"/>
    </row>
    <row r="14" spans="2:17" ht="12" customHeight="1">
      <c r="B14" s="171"/>
      <c r="C14" s="165" t="s">
        <v>48</v>
      </c>
      <c r="D14" s="199"/>
      <c r="E14" s="215"/>
      <c r="F14" s="215"/>
      <c r="G14" s="215"/>
      <c r="H14" s="215"/>
      <c r="I14" s="233"/>
      <c r="J14" s="251"/>
      <c r="K14" s="263">
        <f>申告書項目入力票!N14</f>
        <v>0</v>
      </c>
      <c r="L14" s="279"/>
      <c r="M14" s="297" t="s">
        <v>133</v>
      </c>
      <c r="N14" s="309"/>
      <c r="O14" s="318" t="str">
        <f>IF(申告書項目入力票!N22=1,"有",IF(申告書項目入力票!N22=2,"無",""))</f>
        <v/>
      </c>
      <c r="P14" s="318"/>
      <c r="Q14" s="333"/>
    </row>
    <row r="15" spans="2:17" ht="14.25" customHeight="1">
      <c r="B15" s="171"/>
      <c r="D15" s="199"/>
      <c r="E15" s="215"/>
      <c r="F15" s="215"/>
      <c r="G15" s="215"/>
      <c r="H15" s="215"/>
      <c r="I15" s="235"/>
      <c r="J15" s="252"/>
      <c r="K15" s="264" t="str">
        <f>"("&amp;申告書項目入力票!N15&amp;")"</f>
        <v>()</v>
      </c>
      <c r="L15" s="280"/>
      <c r="M15" s="297"/>
      <c r="N15" s="309"/>
      <c r="O15" s="318"/>
      <c r="P15" s="318"/>
      <c r="Q15" s="333"/>
    </row>
    <row r="16" spans="2:17" ht="12" customHeight="1">
      <c r="B16" s="171"/>
      <c r="C16" s="184" t="s">
        <v>135</v>
      </c>
      <c r="D16" s="200"/>
      <c r="E16" s="216">
        <f>申告書項目入力票!T8</f>
        <v>0</v>
      </c>
      <c r="F16" s="216"/>
      <c r="G16" s="216"/>
      <c r="H16" s="216"/>
      <c r="I16" s="236"/>
      <c r="J16" s="247" t="s">
        <v>136</v>
      </c>
      <c r="K16" s="265">
        <f>申告書項目入力票!N16</f>
        <v>0</v>
      </c>
      <c r="L16" s="281"/>
      <c r="M16" s="298" t="s">
        <v>137</v>
      </c>
      <c r="N16" s="309"/>
      <c r="O16" s="318" t="str">
        <f>IF(申告書項目入力票!N23=1,"定率法",IF(申告書項目入力票!N23=2,"定額法",""))</f>
        <v/>
      </c>
      <c r="P16" s="318"/>
      <c r="Q16" s="333"/>
    </row>
    <row r="17" spans="2:17" ht="7.5" customHeight="1">
      <c r="B17" s="171"/>
      <c r="C17" s="185"/>
      <c r="D17" s="201"/>
      <c r="J17" s="248"/>
      <c r="K17" s="263"/>
      <c r="L17" s="279"/>
      <c r="M17" s="298"/>
      <c r="N17" s="309"/>
      <c r="O17" s="318"/>
      <c r="P17" s="318"/>
      <c r="Q17" s="333"/>
    </row>
    <row r="18" spans="2:17" ht="18.75" customHeight="1">
      <c r="B18" s="172"/>
      <c r="C18" s="186"/>
      <c r="D18" s="202"/>
      <c r="E18" s="217" t="str">
        <f>"(屋号  "&amp;申告書項目入力票!N9&amp;")"</f>
        <v>(屋号  )</v>
      </c>
      <c r="F18" s="217"/>
      <c r="G18" s="217"/>
      <c r="H18" s="217"/>
      <c r="I18" s="237"/>
      <c r="J18" s="249"/>
      <c r="K18" s="266" t="str">
        <f>"("&amp;申告書項目入力票!N17&amp;")"</f>
        <v>()</v>
      </c>
      <c r="L18" s="282"/>
      <c r="M18" s="298" t="s">
        <v>6</v>
      </c>
      <c r="N18" s="309"/>
      <c r="O18" s="313" t="str">
        <f>IF(申告書項目入力票!N24=1,"有",IF(申告書項目入力票!N24=2,"無",""))</f>
        <v/>
      </c>
      <c r="P18" s="326"/>
      <c r="Q18" s="333"/>
    </row>
    <row r="20" spans="2:17">
      <c r="B20" s="173" t="s">
        <v>142</v>
      </c>
      <c r="C20" s="187"/>
      <c r="D20" s="187" t="s">
        <v>91</v>
      </c>
      <c r="E20" s="187"/>
      <c r="F20" s="187"/>
      <c r="G20" s="187"/>
      <c r="H20" s="187"/>
      <c r="I20" s="187"/>
      <c r="J20" s="187"/>
      <c r="K20" s="267"/>
      <c r="L20" s="283" t="s">
        <v>234</v>
      </c>
      <c r="M20" s="179" t="s">
        <v>12</v>
      </c>
      <c r="N20" s="179"/>
      <c r="O20" s="319" t="str">
        <f>IF(申告書項目入力票!S25=1,"  自己所有",IF(申告書項目入力票!S25=2,"　　借家",""))</f>
        <v/>
      </c>
      <c r="P20" s="327"/>
    </row>
    <row r="21" spans="2:17">
      <c r="B21" s="174"/>
      <c r="C21" s="188"/>
      <c r="D21" s="203" t="s">
        <v>143</v>
      </c>
      <c r="E21" s="203"/>
      <c r="F21" s="203" t="s">
        <v>57</v>
      </c>
      <c r="G21" s="203"/>
      <c r="H21" s="228" t="s">
        <v>90</v>
      </c>
      <c r="I21" s="238"/>
      <c r="J21" s="203" t="s">
        <v>145</v>
      </c>
      <c r="K21" s="268"/>
      <c r="L21" s="284" t="s">
        <v>18</v>
      </c>
      <c r="M21" s="299" t="str">
        <f>"  "&amp;申告書項目入力票!N25</f>
        <v xml:space="preserve">  </v>
      </c>
      <c r="N21" s="310"/>
      <c r="O21" s="310"/>
      <c r="P21" s="277"/>
    </row>
    <row r="22" spans="2:17" ht="18.75" customHeight="1">
      <c r="B22" s="174">
        <v>1</v>
      </c>
      <c r="C22" s="189" t="s">
        <v>69</v>
      </c>
      <c r="D22" s="204">
        <f>申告書項目入力票!D25</f>
        <v>0</v>
      </c>
      <c r="E22" s="218"/>
      <c r="F22" s="220">
        <f>'減少 (3)'!$L$34</f>
        <v>0</v>
      </c>
      <c r="G22" s="220"/>
      <c r="H22" s="220">
        <f>'増加(3)'!I34</f>
        <v>0</v>
      </c>
      <c r="I22" s="220"/>
      <c r="J22" s="253">
        <f t="shared" ref="J22:J27" si="0">D22-F22+H22</f>
        <v>0</v>
      </c>
      <c r="K22" s="269"/>
      <c r="L22" s="284" t="s">
        <v>134</v>
      </c>
      <c r="M22" s="165" t="s">
        <v>94</v>
      </c>
      <c r="O22" s="320" t="str">
        <f>IF(申告書項目入力票!S26=1,"  自己所有",IF(申告書項目入力票!S26=2,"　　借家",""))</f>
        <v/>
      </c>
      <c r="P22" s="328"/>
    </row>
    <row r="23" spans="2:17" ht="18.75" customHeight="1">
      <c r="B23" s="174">
        <v>2</v>
      </c>
      <c r="C23" s="190" t="s">
        <v>60</v>
      </c>
      <c r="D23" s="205">
        <f>申告書項目入力票!D26</f>
        <v>0</v>
      </c>
      <c r="E23" s="205"/>
      <c r="F23" s="220">
        <f>'減少 (3)'!$N$34</f>
        <v>0</v>
      </c>
      <c r="G23" s="220"/>
      <c r="H23" s="220">
        <f>'増加(3)'!L34</f>
        <v>0</v>
      </c>
      <c r="I23" s="220"/>
      <c r="J23" s="253">
        <f t="shared" si="0"/>
        <v>0</v>
      </c>
      <c r="K23" s="269"/>
      <c r="L23" s="284" t="s">
        <v>146</v>
      </c>
      <c r="M23" s="299" t="str">
        <f>"  "&amp;申告書項目入力票!N26</f>
        <v xml:space="preserve">  </v>
      </c>
      <c r="N23" s="310"/>
      <c r="O23" s="310"/>
      <c r="P23" s="277"/>
    </row>
    <row r="24" spans="2:17" ht="18.75" customHeight="1">
      <c r="B24" s="174">
        <v>3</v>
      </c>
      <c r="C24" s="189" t="s">
        <v>147</v>
      </c>
      <c r="D24" s="205">
        <f>申告書項目入力票!D27</f>
        <v>0</v>
      </c>
      <c r="E24" s="205"/>
      <c r="F24" s="220">
        <f>'減少 (3)'!$Q$34</f>
        <v>0</v>
      </c>
      <c r="G24" s="220"/>
      <c r="H24" s="220">
        <f>'増加(3)'!O34</f>
        <v>0</v>
      </c>
      <c r="I24" s="220"/>
      <c r="J24" s="253">
        <f t="shared" si="0"/>
        <v>0</v>
      </c>
      <c r="K24" s="269"/>
      <c r="L24" s="285"/>
      <c r="M24" s="165" t="s">
        <v>97</v>
      </c>
      <c r="O24" s="320" t="str">
        <f>IF(申告書項目入力票!S27=1,"  自己所有",IF(申告書項目入力票!S27=2,"　　借家",""))</f>
        <v/>
      </c>
      <c r="P24" s="328"/>
    </row>
    <row r="25" spans="2:17" ht="18.75" customHeight="1">
      <c r="B25" s="174">
        <v>4</v>
      </c>
      <c r="C25" s="189" t="s">
        <v>85</v>
      </c>
      <c r="D25" s="205">
        <f>申告書項目入力票!G25</f>
        <v>0</v>
      </c>
      <c r="E25" s="205"/>
      <c r="F25" s="220">
        <f>'減少 (3)'!$L$35</f>
        <v>0</v>
      </c>
      <c r="G25" s="220"/>
      <c r="H25" s="220">
        <f>'増加(3)'!I35</f>
        <v>0</v>
      </c>
      <c r="I25" s="220"/>
      <c r="J25" s="253">
        <f t="shared" si="0"/>
        <v>0</v>
      </c>
      <c r="K25" s="269"/>
      <c r="L25" s="212"/>
      <c r="M25" s="300" t="str">
        <f>"  "&amp;申告書項目入力票!N27</f>
        <v xml:space="preserve">  </v>
      </c>
      <c r="N25" s="311"/>
      <c r="O25" s="311"/>
      <c r="P25" s="329"/>
    </row>
    <row r="26" spans="2:17" ht="18.75" customHeight="1">
      <c r="B26" s="174">
        <v>5</v>
      </c>
      <c r="C26" s="191" t="s">
        <v>148</v>
      </c>
      <c r="D26" s="205">
        <f>申告書項目入力票!G26</f>
        <v>0</v>
      </c>
      <c r="E26" s="205"/>
      <c r="F26" s="220">
        <f>'減少 (3)'!$N$35</f>
        <v>0</v>
      </c>
      <c r="G26" s="220"/>
      <c r="H26" s="220">
        <f>'増加(3)'!L35</f>
        <v>0</v>
      </c>
      <c r="I26" s="220"/>
      <c r="J26" s="253">
        <f t="shared" si="0"/>
        <v>0</v>
      </c>
      <c r="K26" s="269"/>
      <c r="L26" s="286" t="s">
        <v>149</v>
      </c>
      <c r="M26" s="301" t="s">
        <v>40</v>
      </c>
      <c r="N26" s="179"/>
      <c r="O26" s="179"/>
      <c r="P26" s="232"/>
    </row>
    <row r="27" spans="2:17" ht="18.75" customHeight="1">
      <c r="B27" s="174">
        <v>6</v>
      </c>
      <c r="C27" s="192" t="s">
        <v>150</v>
      </c>
      <c r="D27" s="205">
        <f>申告書項目入力票!G27</f>
        <v>0</v>
      </c>
      <c r="E27" s="205"/>
      <c r="F27" s="220">
        <f>'減少 (3)'!$Q$35</f>
        <v>0</v>
      </c>
      <c r="G27" s="220"/>
      <c r="H27" s="220">
        <f>'増加(3)'!O35</f>
        <v>0</v>
      </c>
      <c r="I27" s="220"/>
      <c r="J27" s="253">
        <f t="shared" si="0"/>
        <v>0</v>
      </c>
      <c r="K27" s="269"/>
      <c r="L27" s="287" t="str">
        <f>IF(申告書項目入力票!N28=1,"（有）",IF(申告書項目入力票!N28=2,"（無）",""))</f>
        <v/>
      </c>
      <c r="M27" s="295" t="str">
        <f>"   "&amp;申告書項目入力票!N29</f>
        <v xml:space="preserve">   </v>
      </c>
      <c r="N27" s="312"/>
      <c r="O27" s="312"/>
      <c r="P27" s="330"/>
    </row>
    <row r="28" spans="2:17" ht="21.75" customHeight="1">
      <c r="B28" s="175">
        <v>7</v>
      </c>
      <c r="C28" s="193" t="s">
        <v>151</v>
      </c>
      <c r="D28" s="206">
        <f>SUM(D22:E27)</f>
        <v>0</v>
      </c>
      <c r="E28" s="206"/>
      <c r="F28" s="206">
        <f>SUM(F22:F27)</f>
        <v>0</v>
      </c>
      <c r="G28" s="206"/>
      <c r="H28" s="206">
        <f>SUM(H22:H27)</f>
        <v>0</v>
      </c>
      <c r="I28" s="206"/>
      <c r="J28" s="253">
        <f>SUM(J22:K27)</f>
        <v>0</v>
      </c>
      <c r="K28" s="269"/>
      <c r="L28" s="288" t="s">
        <v>23</v>
      </c>
      <c r="M28" s="302"/>
      <c r="N28" s="313" t="str">
        <f>IF(申告書項目入力票!N30=1,"  自己所有",IF(申告書項目入力票!N30=2,"　　借家",""))</f>
        <v/>
      </c>
      <c r="O28" s="321"/>
      <c r="P28" s="326"/>
    </row>
    <row r="29" spans="2:17" ht="24" customHeight="1">
      <c r="B29" s="176"/>
      <c r="C29" s="194"/>
      <c r="D29" s="207" t="s">
        <v>152</v>
      </c>
      <c r="E29" s="208"/>
      <c r="F29" s="188" t="s">
        <v>154</v>
      </c>
      <c r="G29" s="188"/>
      <c r="H29" s="229" t="s">
        <v>63</v>
      </c>
      <c r="I29" s="239"/>
      <c r="J29" s="254" t="s">
        <v>122</v>
      </c>
      <c r="K29" s="270"/>
      <c r="L29" s="289" t="s">
        <v>156</v>
      </c>
      <c r="M29" s="179"/>
      <c r="N29" s="179"/>
      <c r="O29" s="179"/>
      <c r="P29" s="232"/>
    </row>
    <row r="30" spans="2:17" ht="18.75" customHeight="1">
      <c r="B30" s="177"/>
      <c r="C30" s="194"/>
      <c r="D30" s="208">
        <v>1</v>
      </c>
      <c r="E30" s="189" t="s">
        <v>69</v>
      </c>
      <c r="F30" s="221" t="s">
        <v>157</v>
      </c>
      <c r="G30" s="225"/>
      <c r="H30" s="230" t="s">
        <v>159</v>
      </c>
      <c r="I30" s="240"/>
      <c r="J30" s="255" t="s">
        <v>160</v>
      </c>
      <c r="K30" s="271"/>
      <c r="L30" s="290">
        <f>申告書項目入力票!N31</f>
        <v>0</v>
      </c>
      <c r="M30" s="303"/>
      <c r="N30" s="303"/>
      <c r="O30" s="303"/>
      <c r="P30" s="331"/>
    </row>
    <row r="31" spans="2:17" ht="18.75" customHeight="1">
      <c r="B31" s="177"/>
      <c r="C31" s="194"/>
      <c r="D31" s="208">
        <v>2</v>
      </c>
      <c r="E31" s="190" t="s">
        <v>60</v>
      </c>
      <c r="F31" s="221" t="s">
        <v>157</v>
      </c>
      <c r="G31" s="225"/>
      <c r="H31" s="230" t="s">
        <v>159</v>
      </c>
      <c r="I31" s="240"/>
      <c r="J31" s="255" t="s">
        <v>160</v>
      </c>
      <c r="K31" s="271"/>
      <c r="L31" s="290"/>
      <c r="M31" s="303"/>
      <c r="N31" s="303"/>
      <c r="O31" s="303"/>
      <c r="P31" s="331"/>
    </row>
    <row r="32" spans="2:17" ht="18.75" customHeight="1">
      <c r="B32" s="177"/>
      <c r="C32" s="194"/>
      <c r="D32" s="208">
        <v>3</v>
      </c>
      <c r="E32" s="189" t="s">
        <v>147</v>
      </c>
      <c r="F32" s="221" t="s">
        <v>157</v>
      </c>
      <c r="G32" s="225"/>
      <c r="H32" s="230" t="s">
        <v>159</v>
      </c>
      <c r="I32" s="240"/>
      <c r="J32" s="255" t="s">
        <v>160</v>
      </c>
      <c r="K32" s="271"/>
      <c r="L32" s="290"/>
      <c r="M32" s="303"/>
      <c r="N32" s="303"/>
      <c r="O32" s="303"/>
      <c r="P32" s="331"/>
    </row>
    <row r="33" spans="2:16" ht="18.75" customHeight="1">
      <c r="B33" s="177"/>
      <c r="C33" s="194"/>
      <c r="D33" s="208">
        <v>4</v>
      </c>
      <c r="E33" s="189" t="s">
        <v>85</v>
      </c>
      <c r="F33" s="221" t="s">
        <v>157</v>
      </c>
      <c r="G33" s="225"/>
      <c r="H33" s="230" t="s">
        <v>159</v>
      </c>
      <c r="I33" s="240"/>
      <c r="J33" s="255" t="s">
        <v>160</v>
      </c>
      <c r="K33" s="271"/>
      <c r="L33" s="290"/>
      <c r="M33" s="303"/>
      <c r="N33" s="303"/>
      <c r="O33" s="303"/>
      <c r="P33" s="331"/>
    </row>
    <row r="34" spans="2:16" ht="18.75" customHeight="1">
      <c r="B34" s="177"/>
      <c r="C34" s="194"/>
      <c r="D34" s="208">
        <v>5</v>
      </c>
      <c r="E34" s="191" t="s">
        <v>148</v>
      </c>
      <c r="F34" s="221" t="s">
        <v>157</v>
      </c>
      <c r="G34" s="225"/>
      <c r="H34" s="230" t="s">
        <v>159</v>
      </c>
      <c r="I34" s="240"/>
      <c r="J34" s="255" t="s">
        <v>160</v>
      </c>
      <c r="K34" s="271"/>
      <c r="L34" s="290"/>
      <c r="M34" s="303"/>
      <c r="N34" s="303"/>
      <c r="O34" s="303"/>
      <c r="P34" s="331"/>
    </row>
    <row r="35" spans="2:16" ht="18.75" customHeight="1">
      <c r="B35" s="177"/>
      <c r="C35" s="194"/>
      <c r="D35" s="208">
        <v>6</v>
      </c>
      <c r="E35" s="191" t="s">
        <v>150</v>
      </c>
      <c r="F35" s="221" t="s">
        <v>157</v>
      </c>
      <c r="G35" s="225"/>
      <c r="H35" s="230" t="s">
        <v>159</v>
      </c>
      <c r="I35" s="240"/>
      <c r="J35" s="255" t="s">
        <v>160</v>
      </c>
      <c r="K35" s="271"/>
      <c r="L35" s="290"/>
      <c r="M35" s="303"/>
      <c r="N35" s="303"/>
      <c r="O35" s="303"/>
      <c r="P35" s="331"/>
    </row>
    <row r="36" spans="2:16" ht="24" customHeight="1">
      <c r="B36" s="178"/>
      <c r="C36" s="195"/>
      <c r="D36" s="209">
        <v>7</v>
      </c>
      <c r="E36" s="219" t="s">
        <v>151</v>
      </c>
      <c r="F36" s="222" t="s">
        <v>157</v>
      </c>
      <c r="G36" s="226"/>
      <c r="H36" s="231" t="s">
        <v>159</v>
      </c>
      <c r="I36" s="241"/>
      <c r="J36" s="256" t="s">
        <v>160</v>
      </c>
      <c r="K36" s="272"/>
      <c r="L36" s="291"/>
      <c r="M36" s="304"/>
      <c r="N36" s="304"/>
      <c r="O36" s="304"/>
      <c r="P36" s="332"/>
    </row>
  </sheetData>
  <mergeCells count="112">
    <mergeCell ref="D2:E2"/>
    <mergeCell ref="H2:I2"/>
    <mergeCell ref="C3:E3"/>
    <mergeCell ref="M3:P3"/>
    <mergeCell ref="M4:N4"/>
    <mergeCell ref="O4:P4"/>
    <mergeCell ref="G11:H11"/>
    <mergeCell ref="K11:L11"/>
    <mergeCell ref="K14:L14"/>
    <mergeCell ref="K15:L15"/>
    <mergeCell ref="E16:H16"/>
    <mergeCell ref="E18:H18"/>
    <mergeCell ref="K18:L18"/>
    <mergeCell ref="M18:N18"/>
    <mergeCell ref="O18:P18"/>
    <mergeCell ref="D20:K20"/>
    <mergeCell ref="O20:P20"/>
    <mergeCell ref="D21:E21"/>
    <mergeCell ref="F21:G21"/>
    <mergeCell ref="H21:I21"/>
    <mergeCell ref="J21:K21"/>
    <mergeCell ref="M21:P21"/>
    <mergeCell ref="D22:E22"/>
    <mergeCell ref="F22:G22"/>
    <mergeCell ref="H22:I22"/>
    <mergeCell ref="J22:K22"/>
    <mergeCell ref="O22:P22"/>
    <mergeCell ref="D23:E23"/>
    <mergeCell ref="F23:G23"/>
    <mergeCell ref="H23:I23"/>
    <mergeCell ref="J23:K23"/>
    <mergeCell ref="M23:P23"/>
    <mergeCell ref="D24:E24"/>
    <mergeCell ref="F24:G24"/>
    <mergeCell ref="H24:I24"/>
    <mergeCell ref="J24:K24"/>
    <mergeCell ref="O24:P24"/>
    <mergeCell ref="D25:E25"/>
    <mergeCell ref="F25:G25"/>
    <mergeCell ref="H25:I25"/>
    <mergeCell ref="J25:K25"/>
    <mergeCell ref="M25:P25"/>
    <mergeCell ref="D26:E26"/>
    <mergeCell ref="F26:G26"/>
    <mergeCell ref="H26:I26"/>
    <mergeCell ref="J26:K26"/>
    <mergeCell ref="D27:E27"/>
    <mergeCell ref="F27:G27"/>
    <mergeCell ref="H27:I27"/>
    <mergeCell ref="J27:K27"/>
    <mergeCell ref="M27:P27"/>
    <mergeCell ref="D28:E28"/>
    <mergeCell ref="F28:G28"/>
    <mergeCell ref="H28:I28"/>
    <mergeCell ref="J28:K28"/>
    <mergeCell ref="L28:M28"/>
    <mergeCell ref="N28:P28"/>
    <mergeCell ref="D29:E29"/>
    <mergeCell ref="F29:G29"/>
    <mergeCell ref="H29:I29"/>
    <mergeCell ref="J29:K29"/>
    <mergeCell ref="F30:G30"/>
    <mergeCell ref="H30:I30"/>
    <mergeCell ref="J30:K30"/>
    <mergeCell ref="F31:G31"/>
    <mergeCell ref="H31:I31"/>
    <mergeCell ref="J31:K31"/>
    <mergeCell ref="F32:G32"/>
    <mergeCell ref="H32:I32"/>
    <mergeCell ref="J32:K32"/>
    <mergeCell ref="F33:G33"/>
    <mergeCell ref="H33:I33"/>
    <mergeCell ref="J33:K33"/>
    <mergeCell ref="F34:G34"/>
    <mergeCell ref="H34:I34"/>
    <mergeCell ref="J34:K34"/>
    <mergeCell ref="F35:G35"/>
    <mergeCell ref="H35:I35"/>
    <mergeCell ref="J35:K35"/>
    <mergeCell ref="F36:G36"/>
    <mergeCell ref="H36:I36"/>
    <mergeCell ref="J36:K36"/>
    <mergeCell ref="J5:J6"/>
    <mergeCell ref="K5:L6"/>
    <mergeCell ref="O5:P7"/>
    <mergeCell ref="M6:N7"/>
    <mergeCell ref="J7:J8"/>
    <mergeCell ref="K7:L8"/>
    <mergeCell ref="M8:N9"/>
    <mergeCell ref="O8:P9"/>
    <mergeCell ref="D9:I10"/>
    <mergeCell ref="J10:J12"/>
    <mergeCell ref="M10:N11"/>
    <mergeCell ref="O10:P11"/>
    <mergeCell ref="M12:N13"/>
    <mergeCell ref="O12:P13"/>
    <mergeCell ref="D13:H15"/>
    <mergeCell ref="J13:J15"/>
    <mergeCell ref="M14:N15"/>
    <mergeCell ref="O14:P15"/>
    <mergeCell ref="I15:I16"/>
    <mergeCell ref="C16:C18"/>
    <mergeCell ref="J16:J18"/>
    <mergeCell ref="K16:L17"/>
    <mergeCell ref="M16:N17"/>
    <mergeCell ref="O16:P17"/>
    <mergeCell ref="D17:D18"/>
    <mergeCell ref="B20:C21"/>
    <mergeCell ref="Q3:Q18"/>
    <mergeCell ref="B5:B18"/>
    <mergeCell ref="B29:C36"/>
    <mergeCell ref="L30:P36"/>
  </mergeCells>
  <phoneticPr fontId="19"/>
  <pageMargins left="0.65" right="0.19" top="0.45" bottom="0.11811023622047244" header="0.45" footer="0.51181102362204722"/>
  <pageSetup paperSize="9" scale="98" fitToWidth="1" fitToHeight="1" orientation="landscape" usePrinterDefaults="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V42"/>
  <sheetViews>
    <sheetView showGridLines="0" view="pageBreakPreview" zoomScale="91" zoomScaleSheetLayoutView="91" workbookViewId="0">
      <selection activeCell="A2" sqref="A2:C2"/>
    </sheetView>
  </sheetViews>
  <sheetFormatPr defaultRowHeight="13.5"/>
  <cols>
    <col min="1" max="1" width="3.875" customWidth="1"/>
    <col min="2" max="2" width="3.25" style="334" customWidth="1"/>
    <col min="3" max="3" width="12.625" customWidth="1"/>
    <col min="4" max="4" width="30.375" style="335" customWidth="1"/>
    <col min="5" max="5" width="4" style="336" customWidth="1"/>
    <col min="6" max="6" width="3.375" style="336" customWidth="1"/>
    <col min="7" max="7" width="2.875" style="336" customWidth="1"/>
    <col min="8" max="8" width="2.75" style="336" customWidth="1"/>
    <col min="9" max="9" width="19.875" style="336" customWidth="1"/>
    <col min="10" max="10" width="3.875" customWidth="1"/>
    <col min="11" max="11" width="4.25" customWidth="1"/>
    <col min="12" max="12" width="14.5" customWidth="1"/>
    <col min="13" max="13" width="4.375" customWidth="1"/>
    <col min="14" max="14" width="4.5" customWidth="1"/>
    <col min="15" max="15" width="14.75" customWidth="1"/>
    <col min="16" max="16" width="4.25" customWidth="1"/>
    <col min="17" max="17" width="8" customWidth="1"/>
    <col min="18" max="18" width="4" customWidth="1"/>
  </cols>
  <sheetData>
    <row r="1" spans="1:22" ht="27.75" customHeight="1">
      <c r="A1" s="1"/>
      <c r="B1" s="1"/>
      <c r="C1" s="1"/>
      <c r="D1" s="366" t="s">
        <v>83</v>
      </c>
      <c r="E1" s="366"/>
      <c r="F1" s="366"/>
      <c r="G1" s="366"/>
      <c r="H1" s="366"/>
      <c r="I1" s="366"/>
      <c r="J1" s="366"/>
      <c r="K1" s="366"/>
      <c r="L1" s="366"/>
      <c r="M1" s="366"/>
      <c r="R1" s="453" t="s">
        <v>155</v>
      </c>
    </row>
    <row r="2" spans="1:22" ht="15.75" customHeight="1">
      <c r="A2" s="337" t="str">
        <f>申告書項目入力票!T2</f>
        <v>令和６年度</v>
      </c>
      <c r="B2" s="337"/>
      <c r="C2" s="337"/>
      <c r="D2" s="346"/>
      <c r="E2" s="377"/>
      <c r="F2" s="377"/>
      <c r="G2" s="377"/>
      <c r="H2" s="377"/>
      <c r="I2" s="377"/>
      <c r="M2" s="338" t="s">
        <v>114</v>
      </c>
      <c r="N2" s="347"/>
      <c r="O2" s="347"/>
      <c r="P2" s="357"/>
      <c r="Q2" s="443"/>
      <c r="R2" s="453"/>
    </row>
    <row r="3" spans="1:22" ht="17.25" customHeight="1">
      <c r="A3" s="338" t="s">
        <v>35</v>
      </c>
      <c r="B3" s="347"/>
      <c r="C3" s="357"/>
      <c r="D3" s="367"/>
      <c r="E3" s="377"/>
      <c r="F3" s="377"/>
      <c r="G3" s="377"/>
      <c r="H3" s="377"/>
      <c r="I3" s="377"/>
      <c r="M3" s="418" t="str">
        <f>IF(申告書!D13="","",申告書!D13)</f>
        <v xml:space="preserve">  </v>
      </c>
      <c r="N3" s="427"/>
      <c r="O3" s="427"/>
      <c r="P3" s="435"/>
      <c r="Q3" s="444" t="s">
        <v>162</v>
      </c>
      <c r="R3" s="453"/>
    </row>
    <row r="4" spans="1:22" ht="3" customHeight="1">
      <c r="A4" s="339"/>
      <c r="B4" s="348"/>
      <c r="C4" s="358"/>
      <c r="D4" s="346"/>
      <c r="E4" s="377"/>
      <c r="F4" s="377"/>
      <c r="G4" s="377"/>
      <c r="H4" s="377"/>
      <c r="I4" s="377"/>
      <c r="M4" s="419"/>
      <c r="N4" s="428"/>
      <c r="O4" s="428"/>
      <c r="P4" s="436"/>
      <c r="Q4" s="445"/>
      <c r="R4" s="453"/>
    </row>
    <row r="5" spans="1:22" ht="12" customHeight="1">
      <c r="A5" s="340">
        <f>IF(申告書!M4="","",申告書!M4)</f>
        <v>0</v>
      </c>
      <c r="B5" s="349"/>
      <c r="C5" s="359"/>
      <c r="D5" s="368"/>
      <c r="E5" s="378"/>
      <c r="F5" s="384"/>
      <c r="G5" s="378"/>
      <c r="H5" s="378"/>
      <c r="I5" s="378"/>
      <c r="J5" s="404"/>
      <c r="K5" s="404"/>
      <c r="L5" s="404"/>
      <c r="M5" s="420"/>
      <c r="N5" s="429"/>
      <c r="O5" s="429"/>
      <c r="P5" s="437"/>
      <c r="Q5" s="446" t="s">
        <v>104</v>
      </c>
      <c r="R5" s="453"/>
    </row>
    <row r="6" spans="1:22" ht="27" customHeight="1">
      <c r="A6" s="341" t="s">
        <v>141</v>
      </c>
      <c r="B6" s="350" t="s">
        <v>142</v>
      </c>
      <c r="C6" s="360" t="s">
        <v>163</v>
      </c>
      <c r="D6" s="369" t="s">
        <v>164</v>
      </c>
      <c r="E6" s="379" t="s">
        <v>165</v>
      </c>
      <c r="F6" s="385" t="s">
        <v>166</v>
      </c>
      <c r="G6" s="392"/>
      <c r="H6" s="396"/>
      <c r="I6" s="369" t="s">
        <v>167</v>
      </c>
      <c r="J6" s="379" t="s">
        <v>168</v>
      </c>
      <c r="K6" s="407" t="s">
        <v>169</v>
      </c>
      <c r="L6" s="360" t="s">
        <v>170</v>
      </c>
      <c r="M6" s="421" t="s">
        <v>171</v>
      </c>
      <c r="N6" s="430"/>
      <c r="O6" s="360" t="s">
        <v>172</v>
      </c>
      <c r="P6" s="438" t="s">
        <v>98</v>
      </c>
      <c r="Q6" s="447" t="s">
        <v>173</v>
      </c>
      <c r="R6" s="453"/>
    </row>
    <row r="7" spans="1:22" ht="23.25" customHeight="1">
      <c r="A7" s="342"/>
      <c r="B7" s="351"/>
      <c r="C7" s="361"/>
      <c r="D7" s="370"/>
      <c r="E7" s="171"/>
      <c r="F7" s="386" t="s">
        <v>174</v>
      </c>
      <c r="G7" s="393" t="s">
        <v>67</v>
      </c>
      <c r="H7" s="393" t="s">
        <v>176</v>
      </c>
      <c r="I7" s="370"/>
      <c r="J7" s="171"/>
      <c r="K7" s="408"/>
      <c r="L7" s="361"/>
      <c r="M7" s="422"/>
      <c r="N7" s="431"/>
      <c r="O7" s="361"/>
      <c r="P7" s="387"/>
      <c r="Q7" s="448"/>
      <c r="R7" s="453"/>
    </row>
    <row r="8" spans="1:22">
      <c r="A8" s="342"/>
      <c r="B8" s="351"/>
      <c r="C8" s="361"/>
      <c r="D8" s="370"/>
      <c r="E8" s="171"/>
      <c r="F8" s="387"/>
      <c r="G8" s="394"/>
      <c r="H8" s="394"/>
      <c r="I8" s="370"/>
      <c r="J8" s="171"/>
      <c r="K8" s="408"/>
      <c r="L8" s="361"/>
      <c r="M8" s="423" t="s">
        <v>177</v>
      </c>
      <c r="N8" s="423" t="s">
        <v>28</v>
      </c>
      <c r="O8" s="361"/>
      <c r="P8" s="387"/>
      <c r="Q8" s="448"/>
      <c r="R8" s="453"/>
      <c r="V8" s="165"/>
    </row>
    <row r="9" spans="1:22" ht="7.5" customHeight="1">
      <c r="A9" s="342"/>
      <c r="B9" s="351"/>
      <c r="C9" s="362"/>
      <c r="D9" s="370"/>
      <c r="E9" s="171"/>
      <c r="F9" s="387"/>
      <c r="G9" s="394"/>
      <c r="H9" s="394"/>
      <c r="I9" s="370"/>
      <c r="J9" s="171"/>
      <c r="K9" s="408"/>
      <c r="L9" s="361"/>
      <c r="M9" s="424"/>
      <c r="N9" s="424"/>
      <c r="O9" s="361"/>
      <c r="P9" s="387"/>
      <c r="Q9" s="448"/>
      <c r="R9" s="453"/>
    </row>
    <row r="10" spans="1:22" ht="3" hidden="1" customHeight="1">
      <c r="A10" s="342"/>
      <c r="B10" s="352"/>
      <c r="C10" s="364"/>
      <c r="D10" s="371"/>
      <c r="E10" s="172"/>
      <c r="F10" s="388"/>
      <c r="G10" s="395"/>
      <c r="H10" s="395"/>
      <c r="I10" s="371"/>
      <c r="J10" s="172"/>
      <c r="K10" s="409"/>
      <c r="L10" s="362"/>
      <c r="M10" s="425"/>
      <c r="N10" s="425"/>
      <c r="O10" s="362"/>
      <c r="P10" s="388"/>
      <c r="Q10" s="449"/>
      <c r="R10" s="453"/>
    </row>
    <row r="11" spans="1:22" ht="21.75" customHeight="1">
      <c r="A11" s="343" t="s">
        <v>179</v>
      </c>
      <c r="B11" s="353"/>
      <c r="C11" s="363" t="s">
        <v>180</v>
      </c>
      <c r="D11" s="372"/>
      <c r="E11" s="380"/>
      <c r="F11" s="380"/>
      <c r="G11" s="380"/>
      <c r="H11" s="380"/>
      <c r="I11" s="398"/>
      <c r="J11" s="380"/>
      <c r="K11" s="410"/>
      <c r="L11" s="413" t="s">
        <v>99</v>
      </c>
      <c r="M11" s="413"/>
      <c r="N11" s="413"/>
      <c r="O11" s="413" t="s">
        <v>99</v>
      </c>
      <c r="P11" s="439"/>
      <c r="Q11" s="450"/>
      <c r="R11" s="39"/>
    </row>
    <row r="12" spans="1:22" ht="21.75" customHeight="1">
      <c r="A12" s="344" t="s">
        <v>27</v>
      </c>
      <c r="B12" s="354"/>
      <c r="C12" s="363" t="s">
        <v>180</v>
      </c>
      <c r="D12" s="373"/>
      <c r="E12" s="381"/>
      <c r="F12" s="381"/>
      <c r="G12" s="381"/>
      <c r="H12" s="381"/>
      <c r="I12" s="399"/>
      <c r="J12" s="381"/>
      <c r="K12" s="411"/>
      <c r="L12" s="363" t="s">
        <v>99</v>
      </c>
      <c r="M12" s="363"/>
      <c r="N12" s="363"/>
      <c r="O12" s="363" t="s">
        <v>99</v>
      </c>
      <c r="P12" s="440"/>
      <c r="Q12" s="451"/>
      <c r="R12" s="39"/>
    </row>
    <row r="13" spans="1:22" ht="21.75" customHeight="1">
      <c r="A13" s="344" t="s">
        <v>50</v>
      </c>
      <c r="B13" s="355"/>
      <c r="C13" s="363" t="s">
        <v>180</v>
      </c>
      <c r="D13" s="373"/>
      <c r="E13" s="381"/>
      <c r="F13" s="381"/>
      <c r="G13" s="381"/>
      <c r="H13" s="381"/>
      <c r="I13" s="399"/>
      <c r="J13" s="381"/>
      <c r="K13" s="411"/>
      <c r="L13" s="363" t="s">
        <v>99</v>
      </c>
      <c r="M13" s="363"/>
      <c r="N13" s="363"/>
      <c r="O13" s="363" t="s">
        <v>99</v>
      </c>
      <c r="P13" s="440"/>
      <c r="Q13" s="451"/>
    </row>
    <row r="14" spans="1:22" ht="21.75" customHeight="1">
      <c r="A14" s="344" t="s">
        <v>15</v>
      </c>
      <c r="B14" s="355"/>
      <c r="C14" s="363" t="s">
        <v>180</v>
      </c>
      <c r="D14" s="373"/>
      <c r="E14" s="381"/>
      <c r="F14" s="381"/>
      <c r="G14" s="381"/>
      <c r="H14" s="381"/>
      <c r="I14" s="399"/>
      <c r="J14" s="381"/>
      <c r="K14" s="411"/>
      <c r="L14" s="363" t="s">
        <v>99</v>
      </c>
      <c r="M14" s="363"/>
      <c r="N14" s="363"/>
      <c r="O14" s="363" t="s">
        <v>99</v>
      </c>
      <c r="P14" s="440"/>
      <c r="Q14" s="451"/>
    </row>
    <row r="15" spans="1:22" ht="21.75" customHeight="1">
      <c r="A15" s="344" t="s">
        <v>181</v>
      </c>
      <c r="B15" s="355"/>
      <c r="C15" s="363" t="s">
        <v>180</v>
      </c>
      <c r="D15" s="373"/>
      <c r="E15" s="381"/>
      <c r="F15" s="381"/>
      <c r="G15" s="381"/>
      <c r="H15" s="381"/>
      <c r="I15" s="399"/>
      <c r="J15" s="381"/>
      <c r="K15" s="411"/>
      <c r="L15" s="363" t="s">
        <v>99</v>
      </c>
      <c r="M15" s="363"/>
      <c r="N15" s="363"/>
      <c r="O15" s="363" t="s">
        <v>99</v>
      </c>
      <c r="P15" s="440"/>
      <c r="Q15" s="451"/>
    </row>
    <row r="16" spans="1:22" ht="21.75" customHeight="1">
      <c r="A16" s="344" t="s">
        <v>182</v>
      </c>
      <c r="B16" s="355"/>
      <c r="C16" s="363" t="s">
        <v>180</v>
      </c>
      <c r="D16" s="373"/>
      <c r="E16" s="381"/>
      <c r="F16" s="381"/>
      <c r="G16" s="381"/>
      <c r="H16" s="381"/>
      <c r="I16" s="399"/>
      <c r="J16" s="381"/>
      <c r="K16" s="411"/>
      <c r="L16" s="363" t="s">
        <v>99</v>
      </c>
      <c r="M16" s="363"/>
      <c r="N16" s="363"/>
      <c r="O16" s="363" t="s">
        <v>99</v>
      </c>
      <c r="P16" s="440"/>
      <c r="Q16" s="451"/>
    </row>
    <row r="17" spans="1:17" ht="21.75" customHeight="1">
      <c r="A17" s="344" t="s">
        <v>140</v>
      </c>
      <c r="B17" s="355"/>
      <c r="C17" s="363" t="s">
        <v>180</v>
      </c>
      <c r="D17" s="373"/>
      <c r="E17" s="381"/>
      <c r="F17" s="381"/>
      <c r="G17" s="381"/>
      <c r="H17" s="381"/>
      <c r="I17" s="399"/>
      <c r="J17" s="381"/>
      <c r="K17" s="411"/>
      <c r="L17" s="363" t="s">
        <v>99</v>
      </c>
      <c r="M17" s="363"/>
      <c r="N17" s="363"/>
      <c r="O17" s="363" t="s">
        <v>99</v>
      </c>
      <c r="P17" s="440"/>
      <c r="Q17" s="451"/>
    </row>
    <row r="18" spans="1:17" ht="21.75" customHeight="1">
      <c r="A18" s="344" t="s">
        <v>184</v>
      </c>
      <c r="B18" s="355"/>
      <c r="C18" s="363" t="s">
        <v>180</v>
      </c>
      <c r="D18" s="373"/>
      <c r="E18" s="381"/>
      <c r="F18" s="381"/>
      <c r="G18" s="381"/>
      <c r="H18" s="381"/>
      <c r="I18" s="399"/>
      <c r="J18" s="381"/>
      <c r="K18" s="411"/>
      <c r="L18" s="363" t="s">
        <v>99</v>
      </c>
      <c r="M18" s="363"/>
      <c r="N18" s="363"/>
      <c r="O18" s="363" t="s">
        <v>99</v>
      </c>
      <c r="P18" s="440"/>
      <c r="Q18" s="451"/>
    </row>
    <row r="19" spans="1:17" ht="21.75" customHeight="1">
      <c r="A19" s="344" t="s">
        <v>183</v>
      </c>
      <c r="B19" s="355"/>
      <c r="C19" s="363" t="s">
        <v>180</v>
      </c>
      <c r="D19" s="373"/>
      <c r="E19" s="381"/>
      <c r="F19" s="381"/>
      <c r="G19" s="381"/>
      <c r="H19" s="381"/>
      <c r="I19" s="399"/>
      <c r="J19" s="381"/>
      <c r="K19" s="411"/>
      <c r="L19" s="363" t="s">
        <v>99</v>
      </c>
      <c r="M19" s="363"/>
      <c r="N19" s="363"/>
      <c r="O19" s="363" t="s">
        <v>99</v>
      </c>
      <c r="P19" s="440"/>
      <c r="Q19" s="451"/>
    </row>
    <row r="20" spans="1:17" ht="21.75" customHeight="1">
      <c r="A20" s="344" t="s">
        <v>185</v>
      </c>
      <c r="B20" s="355"/>
      <c r="C20" s="363" t="s">
        <v>180</v>
      </c>
      <c r="D20" s="373"/>
      <c r="E20" s="381"/>
      <c r="F20" s="381"/>
      <c r="G20" s="381"/>
      <c r="H20" s="381"/>
      <c r="I20" s="399"/>
      <c r="J20" s="381"/>
      <c r="K20" s="411"/>
      <c r="L20" s="363" t="s">
        <v>99</v>
      </c>
      <c r="M20" s="363"/>
      <c r="N20" s="363"/>
      <c r="O20" s="363" t="s">
        <v>99</v>
      </c>
      <c r="P20" s="440"/>
      <c r="Q20" s="451"/>
    </row>
    <row r="21" spans="1:17" ht="21.75" customHeight="1">
      <c r="A21" s="344" t="s">
        <v>186</v>
      </c>
      <c r="B21" s="355"/>
      <c r="C21" s="363" t="s">
        <v>180</v>
      </c>
      <c r="D21" s="373"/>
      <c r="E21" s="381"/>
      <c r="F21" s="381"/>
      <c r="G21" s="381"/>
      <c r="H21" s="381"/>
      <c r="I21" s="399"/>
      <c r="J21" s="381"/>
      <c r="K21" s="411"/>
      <c r="L21" s="363" t="s">
        <v>99</v>
      </c>
      <c r="M21" s="363"/>
      <c r="N21" s="363"/>
      <c r="O21" s="363" t="s">
        <v>99</v>
      </c>
      <c r="P21" s="440"/>
      <c r="Q21" s="451"/>
    </row>
    <row r="22" spans="1:17" ht="21.75" customHeight="1">
      <c r="A22" s="344" t="s">
        <v>187</v>
      </c>
      <c r="B22" s="355"/>
      <c r="C22" s="363" t="s">
        <v>180</v>
      </c>
      <c r="D22" s="373"/>
      <c r="E22" s="381"/>
      <c r="F22" s="381"/>
      <c r="G22" s="381"/>
      <c r="H22" s="381"/>
      <c r="I22" s="399"/>
      <c r="J22" s="381"/>
      <c r="K22" s="411"/>
      <c r="L22" s="363" t="s">
        <v>99</v>
      </c>
      <c r="M22" s="363"/>
      <c r="N22" s="363"/>
      <c r="O22" s="363" t="s">
        <v>99</v>
      </c>
      <c r="P22" s="440"/>
      <c r="Q22" s="451"/>
    </row>
    <row r="23" spans="1:17" ht="21.75" customHeight="1">
      <c r="A23" s="344" t="s">
        <v>188</v>
      </c>
      <c r="B23" s="355"/>
      <c r="C23" s="363" t="s">
        <v>180</v>
      </c>
      <c r="D23" s="373"/>
      <c r="E23" s="381"/>
      <c r="F23" s="381"/>
      <c r="G23" s="381"/>
      <c r="H23" s="381"/>
      <c r="I23" s="399"/>
      <c r="J23" s="381"/>
      <c r="K23" s="411"/>
      <c r="L23" s="363" t="s">
        <v>99</v>
      </c>
      <c r="M23" s="363"/>
      <c r="N23" s="363"/>
      <c r="O23" s="363" t="s">
        <v>99</v>
      </c>
      <c r="P23" s="440"/>
      <c r="Q23" s="451"/>
    </row>
    <row r="24" spans="1:17" ht="21.75" customHeight="1">
      <c r="A24" s="344" t="s">
        <v>189</v>
      </c>
      <c r="B24" s="355"/>
      <c r="C24" s="363" t="s">
        <v>180</v>
      </c>
      <c r="D24" s="373"/>
      <c r="E24" s="381"/>
      <c r="F24" s="381"/>
      <c r="G24" s="381"/>
      <c r="H24" s="381"/>
      <c r="I24" s="399"/>
      <c r="J24" s="381"/>
      <c r="K24" s="411"/>
      <c r="L24" s="363" t="s">
        <v>99</v>
      </c>
      <c r="M24" s="363"/>
      <c r="N24" s="363"/>
      <c r="O24" s="363" t="s">
        <v>99</v>
      </c>
      <c r="P24" s="440"/>
      <c r="Q24" s="451"/>
    </row>
    <row r="25" spans="1:17" ht="21.75" customHeight="1">
      <c r="A25" s="344" t="s">
        <v>128</v>
      </c>
      <c r="B25" s="355"/>
      <c r="C25" s="363" t="s">
        <v>180</v>
      </c>
      <c r="D25" s="373"/>
      <c r="E25" s="381"/>
      <c r="F25" s="381"/>
      <c r="G25" s="381"/>
      <c r="H25" s="381"/>
      <c r="I25" s="399"/>
      <c r="J25" s="381"/>
      <c r="K25" s="411"/>
      <c r="L25" s="363" t="s">
        <v>99</v>
      </c>
      <c r="M25" s="363"/>
      <c r="N25" s="363"/>
      <c r="O25" s="363" t="s">
        <v>99</v>
      </c>
      <c r="P25" s="440"/>
      <c r="Q25" s="451"/>
    </row>
    <row r="26" spans="1:17" ht="21.75" customHeight="1">
      <c r="A26" s="344" t="s">
        <v>190</v>
      </c>
      <c r="B26" s="355"/>
      <c r="C26" s="363" t="s">
        <v>180</v>
      </c>
      <c r="D26" s="373"/>
      <c r="E26" s="381"/>
      <c r="F26" s="381"/>
      <c r="G26" s="381"/>
      <c r="H26" s="381"/>
      <c r="I26" s="399"/>
      <c r="J26" s="381"/>
      <c r="K26" s="411"/>
      <c r="L26" s="363" t="s">
        <v>99</v>
      </c>
      <c r="M26" s="363"/>
      <c r="N26" s="363"/>
      <c r="O26" s="363" t="s">
        <v>99</v>
      </c>
      <c r="P26" s="440"/>
      <c r="Q26" s="451"/>
    </row>
    <row r="27" spans="1:17" ht="21.75" customHeight="1">
      <c r="A27" s="344" t="s">
        <v>81</v>
      </c>
      <c r="B27" s="355"/>
      <c r="C27" s="363" t="s">
        <v>180</v>
      </c>
      <c r="D27" s="373"/>
      <c r="E27" s="381"/>
      <c r="F27" s="381"/>
      <c r="G27" s="381"/>
      <c r="H27" s="381"/>
      <c r="I27" s="399"/>
      <c r="J27" s="381"/>
      <c r="K27" s="411"/>
      <c r="L27" s="363" t="s">
        <v>99</v>
      </c>
      <c r="M27" s="363"/>
      <c r="N27" s="363"/>
      <c r="O27" s="363" t="s">
        <v>99</v>
      </c>
      <c r="P27" s="440"/>
      <c r="Q27" s="451"/>
    </row>
    <row r="28" spans="1:17" ht="21.75" customHeight="1">
      <c r="A28" s="344" t="s">
        <v>68</v>
      </c>
      <c r="B28" s="355"/>
      <c r="C28" s="363" t="s">
        <v>180</v>
      </c>
      <c r="D28" s="373"/>
      <c r="E28" s="381"/>
      <c r="F28" s="381"/>
      <c r="G28" s="381"/>
      <c r="H28" s="381"/>
      <c r="I28" s="399"/>
      <c r="J28" s="381"/>
      <c r="K28" s="411"/>
      <c r="L28" s="363" t="s">
        <v>99</v>
      </c>
      <c r="M28" s="363"/>
      <c r="N28" s="363"/>
      <c r="O28" s="363" t="s">
        <v>99</v>
      </c>
      <c r="P28" s="440"/>
      <c r="Q28" s="451"/>
    </row>
    <row r="29" spans="1:17" ht="21.75" customHeight="1">
      <c r="A29" s="344" t="s">
        <v>191</v>
      </c>
      <c r="B29" s="355"/>
      <c r="C29" s="363" t="s">
        <v>180</v>
      </c>
      <c r="D29" s="373"/>
      <c r="E29" s="381"/>
      <c r="F29" s="381"/>
      <c r="G29" s="381"/>
      <c r="H29" s="381"/>
      <c r="I29" s="399"/>
      <c r="J29" s="381"/>
      <c r="K29" s="411"/>
      <c r="L29" s="363" t="s">
        <v>99</v>
      </c>
      <c r="M29" s="363"/>
      <c r="N29" s="363"/>
      <c r="O29" s="363" t="s">
        <v>99</v>
      </c>
      <c r="P29" s="440"/>
      <c r="Q29" s="451"/>
    </row>
    <row r="30" spans="1:17" ht="21.75" customHeight="1">
      <c r="A30" s="345" t="s">
        <v>71</v>
      </c>
      <c r="B30" s="356"/>
      <c r="C30" s="365" t="s">
        <v>180</v>
      </c>
      <c r="D30" s="374"/>
      <c r="E30" s="382"/>
      <c r="F30" s="389"/>
      <c r="G30" s="389"/>
      <c r="H30" s="389"/>
      <c r="I30" s="400"/>
      <c r="J30" s="389"/>
      <c r="K30" s="412"/>
      <c r="L30" s="363" t="s">
        <v>99</v>
      </c>
      <c r="M30" s="363"/>
      <c r="N30" s="363"/>
      <c r="O30" s="363" t="s">
        <v>99</v>
      </c>
      <c r="P30" s="441"/>
      <c r="Q30" s="452"/>
    </row>
    <row r="31" spans="1:17" ht="20.25" customHeight="1">
      <c r="A31" s="180"/>
      <c r="B31" s="348"/>
      <c r="D31" s="375" t="s">
        <v>192</v>
      </c>
      <c r="E31" s="383">
        <f>SUM(E11:E30)</f>
        <v>0</v>
      </c>
      <c r="F31" s="390"/>
      <c r="G31" s="390"/>
      <c r="H31" s="397"/>
      <c r="I31" s="401">
        <f>SUM(I11:I30)</f>
        <v>0</v>
      </c>
      <c r="J31" s="405"/>
      <c r="K31" s="397"/>
      <c r="L31" s="414">
        <f>SUM(L11:L30)</f>
        <v>0</v>
      </c>
      <c r="M31" s="426"/>
      <c r="N31" s="432"/>
      <c r="O31" s="434">
        <f>SUM(O11:O30)</f>
        <v>0</v>
      </c>
      <c r="P31" s="442"/>
    </row>
    <row r="32" spans="1:17" ht="19.5" customHeight="1">
      <c r="A32" s="346"/>
      <c r="B32" s="348"/>
      <c r="D32" s="182"/>
      <c r="E32" s="377"/>
      <c r="F32" s="377"/>
      <c r="G32" s="377"/>
      <c r="H32" s="377"/>
      <c r="I32" s="402"/>
      <c r="J32" s="180"/>
      <c r="K32" s="180"/>
      <c r="L32" s="415"/>
      <c r="M32" s="180"/>
      <c r="O32" s="415"/>
    </row>
    <row r="33" spans="1:16" ht="19.5" customHeight="1">
      <c r="A33" s="180"/>
      <c r="B33" s="348"/>
      <c r="D33" s="376"/>
      <c r="E33" s="377"/>
      <c r="F33" s="377"/>
      <c r="G33" s="377"/>
      <c r="H33" s="377"/>
      <c r="I33" s="402"/>
      <c r="J33" s="180"/>
      <c r="K33" s="180"/>
      <c r="M33" s="180"/>
    </row>
    <row r="34" spans="1:16">
      <c r="A34" s="180"/>
      <c r="B34" s="348"/>
      <c r="D34" s="346"/>
      <c r="E34" s="377"/>
      <c r="F34" s="377"/>
      <c r="G34" s="377"/>
      <c r="H34" s="377"/>
      <c r="I34" s="402"/>
      <c r="J34" s="180"/>
      <c r="K34" s="180"/>
      <c r="L34" s="416"/>
      <c r="M34" s="180"/>
      <c r="N34" s="180"/>
      <c r="O34" s="416"/>
    </row>
    <row r="35" spans="1:16">
      <c r="A35" s="1"/>
      <c r="D35" s="346"/>
      <c r="E35" s="377"/>
      <c r="F35" s="377"/>
      <c r="G35" s="377"/>
      <c r="H35" s="377"/>
      <c r="I35" s="402"/>
      <c r="J35" s="180"/>
      <c r="K35" s="180"/>
      <c r="L35" s="416"/>
      <c r="M35" s="180"/>
      <c r="N35" s="180"/>
      <c r="O35" s="416"/>
    </row>
    <row r="36" spans="1:16">
      <c r="A36" s="1"/>
      <c r="P36" s="416"/>
    </row>
    <row r="38" spans="1:16">
      <c r="D38" s="335" t="s">
        <v>93</v>
      </c>
      <c r="F38" s="391" t="s">
        <v>121</v>
      </c>
      <c r="G38" s="391"/>
      <c r="H38" s="391"/>
      <c r="I38" s="403">
        <f>SUMIF($B$11:$B$30,1,$I$11:$I$30)</f>
        <v>0</v>
      </c>
      <c r="J38" s="406" t="s">
        <v>89</v>
      </c>
      <c r="K38" s="406"/>
      <c r="L38" s="417">
        <f>SUMIF($B$11:$B$30,2,$I$11:$I$30)</f>
        <v>0</v>
      </c>
      <c r="M38" s="406" t="s">
        <v>161</v>
      </c>
      <c r="N38" s="406"/>
      <c r="O38" s="417">
        <f>SUMIF($B$11:$B$30,3,$I$11:$I$30)</f>
        <v>0</v>
      </c>
    </row>
    <row r="39" spans="1:16">
      <c r="F39" s="391" t="s">
        <v>193</v>
      </c>
      <c r="G39" s="391"/>
      <c r="H39" s="391"/>
      <c r="I39" s="403">
        <f>SUMIF($B$11:$B$30,4,$I$11:$I$30)</f>
        <v>0</v>
      </c>
      <c r="J39" s="406" t="s">
        <v>195</v>
      </c>
      <c r="K39" s="406"/>
      <c r="L39" s="417">
        <f>SUMIF($B$11:$B$30,5,$I$11:$I$30)</f>
        <v>0</v>
      </c>
      <c r="M39" s="406" t="s">
        <v>196</v>
      </c>
      <c r="N39" s="406"/>
      <c r="O39" s="417">
        <f>SUMIF($B$11:$B$30,6,$I$11:$I$30)</f>
        <v>0</v>
      </c>
    </row>
    <row r="41" spans="1:16">
      <c r="D41" s="180"/>
      <c r="E41" s="180"/>
      <c r="F41" s="377"/>
      <c r="G41" s="377"/>
      <c r="H41" s="377"/>
      <c r="I41" s="377"/>
      <c r="N41" s="433" t="s">
        <v>197</v>
      </c>
      <c r="O41" s="417">
        <f>I38+L38+O38+I39+L39+O39</f>
        <v>0</v>
      </c>
    </row>
    <row r="42" spans="1:16">
      <c r="D42" s="1"/>
      <c r="E42" s="1"/>
      <c r="F42" s="377"/>
      <c r="G42" s="165"/>
      <c r="H42" s="165"/>
      <c r="I42" s="377"/>
    </row>
  </sheetData>
  <sheetProtection sheet="1" objects="1" scenarios="1"/>
  <mergeCells count="46">
    <mergeCell ref="A1:C1"/>
    <mergeCell ref="D1:M1"/>
    <mergeCell ref="A2:C2"/>
    <mergeCell ref="M2:P2"/>
    <mergeCell ref="A3:C3"/>
    <mergeCell ref="A5:C5"/>
    <mergeCell ref="F6:H6"/>
    <mergeCell ref="F31:H31"/>
    <mergeCell ref="J31:K31"/>
    <mergeCell ref="M31:N31"/>
    <mergeCell ref="F34:H34"/>
    <mergeCell ref="J34:K34"/>
    <mergeCell ref="M34:N34"/>
    <mergeCell ref="F35:H35"/>
    <mergeCell ref="J35:K35"/>
    <mergeCell ref="M35:N35"/>
    <mergeCell ref="F38:H38"/>
    <mergeCell ref="J38:K38"/>
    <mergeCell ref="M38:N38"/>
    <mergeCell ref="F39:H39"/>
    <mergeCell ref="J39:K39"/>
    <mergeCell ref="M39:N39"/>
    <mergeCell ref="D41:E41"/>
    <mergeCell ref="G41:H41"/>
    <mergeCell ref="D42:E42"/>
    <mergeCell ref="G42:H42"/>
    <mergeCell ref="M3:P5"/>
    <mergeCell ref="A6:A10"/>
    <mergeCell ref="B6:B10"/>
    <mergeCell ref="C6:C9"/>
    <mergeCell ref="D6:D10"/>
    <mergeCell ref="E6:E10"/>
    <mergeCell ref="I6:I10"/>
    <mergeCell ref="J6:J10"/>
    <mergeCell ref="K6:K10"/>
    <mergeCell ref="L6:L10"/>
    <mergeCell ref="M6:N7"/>
    <mergeCell ref="O6:O10"/>
    <mergeCell ref="P6:P10"/>
    <mergeCell ref="Q6:Q10"/>
    <mergeCell ref="F7:F10"/>
    <mergeCell ref="G7:G10"/>
    <mergeCell ref="H7:H10"/>
    <mergeCell ref="M8:M10"/>
    <mergeCell ref="N8:N10"/>
    <mergeCell ref="R1:R12"/>
  </mergeCells>
  <phoneticPr fontId="19"/>
  <dataValidations count="5">
    <dataValidation imeMode="off" allowBlank="1" showDropDown="0" showInputMessage="1" showErrorMessage="1" sqref="E11:E30 I11:I30 C11:C30"/>
    <dataValidation imeMode="hiragana" allowBlank="1" showDropDown="0" showInputMessage="1" showErrorMessage="1" sqref="D11:D30 Q11:Q30"/>
    <dataValidation type="whole" imeMode="off" allowBlank="1" showDropDown="0" showInputMessage="1" showErrorMessage="1" error="1～6を入力してください" sqref="B11:B30">
      <formula1>1</formula1>
      <formula2>6</formula2>
    </dataValidation>
    <dataValidation type="whole" imeMode="off" allowBlank="1" showDropDown="0" showInputMessage="1" showErrorMessage="1" error="1～12を入力してください" sqref="H11:H30">
      <formula1>1</formula1>
      <formula2>12</formula2>
    </dataValidation>
    <dataValidation type="whole" imeMode="off" allowBlank="1" showDropDown="0" showInputMessage="1" showErrorMessage="1" error="1～4を入力してください" sqref="F11:F30">
      <formula1>1</formula1>
      <formula2>5</formula2>
    </dataValidation>
  </dataValidations>
  <pageMargins left="0.51181102362204722" right="0.19685039370078741" top="0.19685039370078741" bottom="0.23622047244094488" header="0.19685039370078741" footer="0.19685039370078741"/>
  <pageSetup paperSize="9" scale="97" fitToWidth="1" fitToHeight="1" orientation="landscape" usePrinterDefaults="1"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dimension ref="A1:V43"/>
  <sheetViews>
    <sheetView showGridLines="0" view="pageBreakPreview" zoomScale="91" zoomScaleSheetLayoutView="91" workbookViewId="0">
      <selection activeCell="F11" sqref="F11"/>
    </sheetView>
  </sheetViews>
  <sheetFormatPr defaultRowHeight="13.5"/>
  <cols>
    <col min="1" max="1" width="3.875" customWidth="1"/>
    <col min="2" max="2" width="3.25" customWidth="1"/>
    <col min="3" max="3" width="12.625" customWidth="1"/>
    <col min="4" max="4" width="30.375" customWidth="1"/>
    <col min="5" max="5" width="4" customWidth="1"/>
    <col min="6" max="6" width="3.375" customWidth="1"/>
    <col min="7" max="7" width="2.875" customWidth="1"/>
    <col min="8" max="8" width="2.75" customWidth="1"/>
    <col min="9" max="9" width="19.875" customWidth="1"/>
    <col min="10" max="10" width="3.875" customWidth="1"/>
    <col min="11" max="11" width="4.25" customWidth="1"/>
    <col min="12" max="12" width="14.5" customWidth="1"/>
    <col min="13" max="13" width="4.375" customWidth="1"/>
    <col min="14" max="14" width="4.5" customWidth="1"/>
    <col min="15" max="15" width="14.75" customWidth="1"/>
    <col min="16" max="16" width="4.25" customWidth="1"/>
    <col min="17" max="17" width="8" customWidth="1"/>
    <col min="18" max="18" width="4" customWidth="1"/>
  </cols>
  <sheetData>
    <row r="1" spans="1:22" ht="27.75" customHeight="1">
      <c r="A1" s="1"/>
      <c r="B1" s="1"/>
      <c r="C1" s="1"/>
      <c r="D1" s="366" t="s">
        <v>198</v>
      </c>
      <c r="E1" s="366"/>
      <c r="F1" s="366"/>
      <c r="G1" s="366"/>
      <c r="H1" s="366"/>
      <c r="I1" s="366"/>
      <c r="J1" s="366"/>
      <c r="K1" s="366"/>
      <c r="L1" s="366"/>
      <c r="M1" s="366"/>
      <c r="R1" s="453" t="s">
        <v>199</v>
      </c>
    </row>
    <row r="2" spans="1:22" ht="15.75" customHeight="1">
      <c r="A2" s="337" t="str">
        <f>申告書項目入力票!T2</f>
        <v>令和６年度</v>
      </c>
      <c r="B2" s="337"/>
      <c r="C2" s="337"/>
      <c r="M2" s="338" t="s">
        <v>200</v>
      </c>
      <c r="N2" s="347"/>
      <c r="O2" s="347"/>
      <c r="P2" s="357"/>
      <c r="Q2" s="443"/>
      <c r="R2" s="453"/>
    </row>
    <row r="3" spans="1:22" ht="17.25" customHeight="1">
      <c r="A3" s="338" t="s">
        <v>201</v>
      </c>
      <c r="B3" s="347"/>
      <c r="C3" s="357"/>
      <c r="D3" s="166"/>
      <c r="M3" s="418" t="str">
        <f>IF(申告書!D13="","",申告書!D13)</f>
        <v xml:space="preserve">  </v>
      </c>
      <c r="N3" s="427"/>
      <c r="O3" s="427"/>
      <c r="P3" s="435"/>
      <c r="Q3" s="444" t="s">
        <v>202</v>
      </c>
      <c r="R3" s="453"/>
    </row>
    <row r="4" spans="1:22" ht="3" customHeight="1">
      <c r="A4" s="339"/>
      <c r="C4" s="358"/>
      <c r="M4" s="419"/>
      <c r="N4" s="428"/>
      <c r="O4" s="428"/>
      <c r="P4" s="436"/>
      <c r="Q4" s="445"/>
      <c r="R4" s="453"/>
    </row>
    <row r="5" spans="1:22" ht="12" customHeight="1">
      <c r="A5" s="340">
        <f>IF(申告書!M4="","",申告書!M4)</f>
        <v>0</v>
      </c>
      <c r="B5" s="349"/>
      <c r="C5" s="359"/>
      <c r="D5" s="404"/>
      <c r="E5" s="337"/>
      <c r="F5" s="458"/>
      <c r="G5" s="404"/>
      <c r="H5" s="404"/>
      <c r="I5" s="404"/>
      <c r="J5" s="404"/>
      <c r="K5" s="404"/>
      <c r="L5" s="404"/>
      <c r="M5" s="420"/>
      <c r="N5" s="429"/>
      <c r="O5" s="429"/>
      <c r="P5" s="437"/>
      <c r="Q5" s="446" t="s">
        <v>138</v>
      </c>
      <c r="R5" s="453"/>
    </row>
    <row r="6" spans="1:22" ht="27" customHeight="1">
      <c r="A6" s="341" t="s">
        <v>92</v>
      </c>
      <c r="B6" s="350" t="s">
        <v>203</v>
      </c>
      <c r="C6" s="360" t="s">
        <v>87</v>
      </c>
      <c r="D6" s="369" t="s">
        <v>204</v>
      </c>
      <c r="E6" s="379" t="s">
        <v>205</v>
      </c>
      <c r="F6" s="385" t="s">
        <v>80</v>
      </c>
      <c r="G6" s="392"/>
      <c r="H6" s="396"/>
      <c r="I6" s="369" t="s">
        <v>206</v>
      </c>
      <c r="J6" s="379" t="s">
        <v>207</v>
      </c>
      <c r="K6" s="407" t="s">
        <v>208</v>
      </c>
      <c r="L6" s="360" t="s">
        <v>209</v>
      </c>
      <c r="M6" s="421" t="s">
        <v>210</v>
      </c>
      <c r="N6" s="430"/>
      <c r="O6" s="360" t="s">
        <v>107</v>
      </c>
      <c r="P6" s="438" t="s">
        <v>211</v>
      </c>
      <c r="Q6" s="447" t="s">
        <v>113</v>
      </c>
      <c r="R6" s="453"/>
    </row>
    <row r="7" spans="1:22" ht="23.25" customHeight="1">
      <c r="A7" s="342"/>
      <c r="B7" s="351"/>
      <c r="C7" s="361"/>
      <c r="D7" s="370"/>
      <c r="E7" s="171"/>
      <c r="F7" s="386" t="s">
        <v>212</v>
      </c>
      <c r="G7" s="393" t="s">
        <v>213</v>
      </c>
      <c r="H7" s="393" t="s">
        <v>214</v>
      </c>
      <c r="I7" s="370"/>
      <c r="J7" s="171"/>
      <c r="K7" s="408"/>
      <c r="L7" s="361"/>
      <c r="M7" s="422"/>
      <c r="N7" s="431"/>
      <c r="O7" s="361"/>
      <c r="P7" s="387"/>
      <c r="Q7" s="448"/>
      <c r="R7" s="453"/>
    </row>
    <row r="8" spans="1:22">
      <c r="A8" s="342"/>
      <c r="B8" s="351"/>
      <c r="C8" s="361"/>
      <c r="D8" s="370"/>
      <c r="E8" s="171"/>
      <c r="F8" s="387"/>
      <c r="G8" s="394"/>
      <c r="H8" s="394"/>
      <c r="I8" s="370"/>
      <c r="J8" s="171"/>
      <c r="K8" s="408"/>
      <c r="L8" s="361"/>
      <c r="M8" s="423" t="s">
        <v>42</v>
      </c>
      <c r="N8" s="423" t="s">
        <v>28</v>
      </c>
      <c r="O8" s="361"/>
      <c r="P8" s="387"/>
      <c r="Q8" s="448"/>
      <c r="R8" s="453"/>
      <c r="V8" s="165"/>
    </row>
    <row r="9" spans="1:22" ht="7.5" customHeight="1">
      <c r="A9" s="342"/>
      <c r="B9" s="351"/>
      <c r="C9" s="361"/>
      <c r="D9" s="370"/>
      <c r="E9" s="171"/>
      <c r="F9" s="387"/>
      <c r="G9" s="394"/>
      <c r="H9" s="394"/>
      <c r="I9" s="370"/>
      <c r="J9" s="171"/>
      <c r="K9" s="408"/>
      <c r="L9" s="361"/>
      <c r="M9" s="424"/>
      <c r="N9" s="424"/>
      <c r="O9" s="361"/>
      <c r="P9" s="387"/>
      <c r="Q9" s="448"/>
      <c r="R9" s="453"/>
    </row>
    <row r="10" spans="1:22" ht="3" hidden="1" customHeight="1">
      <c r="A10" s="342"/>
      <c r="B10" s="352"/>
      <c r="C10" s="362"/>
      <c r="D10" s="371"/>
      <c r="E10" s="172"/>
      <c r="F10" s="388"/>
      <c r="G10" s="395"/>
      <c r="H10" s="395"/>
      <c r="I10" s="371"/>
      <c r="J10" s="172"/>
      <c r="K10" s="409"/>
      <c r="L10" s="362"/>
      <c r="M10" s="425"/>
      <c r="N10" s="425"/>
      <c r="O10" s="362"/>
      <c r="P10" s="388"/>
      <c r="Q10" s="449"/>
      <c r="R10" s="453"/>
    </row>
    <row r="11" spans="1:22" ht="21.75" customHeight="1">
      <c r="A11" s="343" t="s">
        <v>179</v>
      </c>
      <c r="B11" s="353"/>
      <c r="C11" s="413" t="s">
        <v>180</v>
      </c>
      <c r="D11" s="372"/>
      <c r="E11" s="380"/>
      <c r="F11" s="380"/>
      <c r="G11" s="380"/>
      <c r="H11" s="380"/>
      <c r="I11" s="398"/>
      <c r="J11" s="380"/>
      <c r="K11" s="413"/>
      <c r="L11" s="413" t="s">
        <v>99</v>
      </c>
      <c r="M11" s="413"/>
      <c r="N11" s="413"/>
      <c r="O11" s="413" t="s">
        <v>99</v>
      </c>
      <c r="P11" s="460"/>
      <c r="Q11" s="463"/>
      <c r="R11" s="39"/>
    </row>
    <row r="12" spans="1:22" ht="21.75" customHeight="1">
      <c r="A12" s="344" t="s">
        <v>27</v>
      </c>
      <c r="B12" s="354"/>
      <c r="C12" s="363" t="s">
        <v>180</v>
      </c>
      <c r="D12" s="373"/>
      <c r="E12" s="381"/>
      <c r="F12" s="381"/>
      <c r="G12" s="381"/>
      <c r="H12" s="381"/>
      <c r="I12" s="399"/>
      <c r="J12" s="381"/>
      <c r="K12" s="363"/>
      <c r="L12" s="363" t="s">
        <v>99</v>
      </c>
      <c r="M12" s="363"/>
      <c r="N12" s="363"/>
      <c r="O12" s="363" t="s">
        <v>99</v>
      </c>
      <c r="P12" s="461"/>
      <c r="Q12" s="451"/>
      <c r="R12" s="39"/>
    </row>
    <row r="13" spans="1:22" ht="21.75" customHeight="1">
      <c r="A13" s="344" t="s">
        <v>50</v>
      </c>
      <c r="B13" s="355"/>
      <c r="C13" s="363" t="s">
        <v>180</v>
      </c>
      <c r="D13" s="373"/>
      <c r="E13" s="381"/>
      <c r="F13" s="381"/>
      <c r="G13" s="381"/>
      <c r="H13" s="381"/>
      <c r="I13" s="399"/>
      <c r="J13" s="381"/>
      <c r="K13" s="363"/>
      <c r="L13" s="363" t="s">
        <v>99</v>
      </c>
      <c r="M13" s="363"/>
      <c r="N13" s="363"/>
      <c r="O13" s="363" t="s">
        <v>99</v>
      </c>
      <c r="P13" s="461"/>
      <c r="Q13" s="451"/>
    </row>
    <row r="14" spans="1:22" ht="21.75" customHeight="1">
      <c r="A14" s="344" t="s">
        <v>15</v>
      </c>
      <c r="B14" s="355"/>
      <c r="C14" s="363" t="s">
        <v>180</v>
      </c>
      <c r="D14" s="373"/>
      <c r="E14" s="381"/>
      <c r="F14" s="381"/>
      <c r="G14" s="381"/>
      <c r="H14" s="381"/>
      <c r="I14" s="399"/>
      <c r="J14" s="381"/>
      <c r="K14" s="363"/>
      <c r="L14" s="363" t="s">
        <v>99</v>
      </c>
      <c r="M14" s="363"/>
      <c r="N14" s="363"/>
      <c r="O14" s="363" t="s">
        <v>99</v>
      </c>
      <c r="P14" s="461"/>
      <c r="Q14" s="451"/>
    </row>
    <row r="15" spans="1:22" ht="21.75" customHeight="1">
      <c r="A15" s="344" t="s">
        <v>181</v>
      </c>
      <c r="B15" s="355"/>
      <c r="C15" s="363" t="s">
        <v>180</v>
      </c>
      <c r="D15" s="373"/>
      <c r="E15" s="381"/>
      <c r="F15" s="381"/>
      <c r="G15" s="381"/>
      <c r="H15" s="381"/>
      <c r="I15" s="399"/>
      <c r="J15" s="381"/>
      <c r="K15" s="363"/>
      <c r="L15" s="363" t="s">
        <v>99</v>
      </c>
      <c r="M15" s="363"/>
      <c r="N15" s="363"/>
      <c r="O15" s="363" t="s">
        <v>99</v>
      </c>
      <c r="P15" s="461"/>
      <c r="Q15" s="451"/>
    </row>
    <row r="16" spans="1:22" ht="21.75" customHeight="1">
      <c r="A16" s="344" t="s">
        <v>182</v>
      </c>
      <c r="B16" s="355"/>
      <c r="C16" s="363" t="s">
        <v>180</v>
      </c>
      <c r="D16" s="373"/>
      <c r="E16" s="381"/>
      <c r="F16" s="381"/>
      <c r="G16" s="381"/>
      <c r="H16" s="381"/>
      <c r="I16" s="399"/>
      <c r="J16" s="381"/>
      <c r="K16" s="363"/>
      <c r="L16" s="363" t="s">
        <v>99</v>
      </c>
      <c r="M16" s="363"/>
      <c r="N16" s="363"/>
      <c r="O16" s="363" t="s">
        <v>99</v>
      </c>
      <c r="P16" s="461"/>
      <c r="Q16" s="451"/>
    </row>
    <row r="17" spans="1:17" ht="21.75" customHeight="1">
      <c r="A17" s="344" t="s">
        <v>140</v>
      </c>
      <c r="B17" s="355"/>
      <c r="C17" s="363" t="s">
        <v>180</v>
      </c>
      <c r="D17" s="373"/>
      <c r="E17" s="381"/>
      <c r="F17" s="381"/>
      <c r="G17" s="381"/>
      <c r="H17" s="381"/>
      <c r="I17" s="399"/>
      <c r="J17" s="381"/>
      <c r="K17" s="363"/>
      <c r="L17" s="363" t="s">
        <v>99</v>
      </c>
      <c r="M17" s="363"/>
      <c r="N17" s="363"/>
      <c r="O17" s="363" t="s">
        <v>99</v>
      </c>
      <c r="P17" s="461"/>
      <c r="Q17" s="451"/>
    </row>
    <row r="18" spans="1:17" ht="21.75" customHeight="1">
      <c r="A18" s="344" t="s">
        <v>184</v>
      </c>
      <c r="B18" s="355"/>
      <c r="C18" s="363" t="s">
        <v>180</v>
      </c>
      <c r="D18" s="373"/>
      <c r="E18" s="381"/>
      <c r="F18" s="381"/>
      <c r="G18" s="381"/>
      <c r="H18" s="381"/>
      <c r="I18" s="399"/>
      <c r="J18" s="381"/>
      <c r="K18" s="363"/>
      <c r="L18" s="363" t="s">
        <v>99</v>
      </c>
      <c r="M18" s="363"/>
      <c r="N18" s="363"/>
      <c r="O18" s="363" t="s">
        <v>99</v>
      </c>
      <c r="P18" s="461"/>
      <c r="Q18" s="451"/>
    </row>
    <row r="19" spans="1:17" ht="21.75" customHeight="1">
      <c r="A19" s="344" t="s">
        <v>183</v>
      </c>
      <c r="B19" s="355"/>
      <c r="C19" s="363" t="s">
        <v>180</v>
      </c>
      <c r="D19" s="373"/>
      <c r="E19" s="381"/>
      <c r="F19" s="381"/>
      <c r="G19" s="381"/>
      <c r="H19" s="381"/>
      <c r="I19" s="399"/>
      <c r="J19" s="381"/>
      <c r="K19" s="363"/>
      <c r="L19" s="363" t="s">
        <v>99</v>
      </c>
      <c r="M19" s="363"/>
      <c r="N19" s="363"/>
      <c r="O19" s="363" t="s">
        <v>99</v>
      </c>
      <c r="P19" s="461"/>
      <c r="Q19" s="451"/>
    </row>
    <row r="20" spans="1:17" ht="21.75" customHeight="1">
      <c r="A20" s="344" t="s">
        <v>185</v>
      </c>
      <c r="B20" s="355"/>
      <c r="C20" s="363" t="s">
        <v>180</v>
      </c>
      <c r="D20" s="373"/>
      <c r="E20" s="381"/>
      <c r="F20" s="381"/>
      <c r="G20" s="381"/>
      <c r="H20" s="381"/>
      <c r="I20" s="399"/>
      <c r="J20" s="381"/>
      <c r="K20" s="363"/>
      <c r="L20" s="363" t="s">
        <v>99</v>
      </c>
      <c r="M20" s="363"/>
      <c r="N20" s="363"/>
      <c r="O20" s="363" t="s">
        <v>99</v>
      </c>
      <c r="P20" s="461"/>
      <c r="Q20" s="451"/>
    </row>
    <row r="21" spans="1:17" ht="21.75" customHeight="1">
      <c r="A21" s="344" t="s">
        <v>186</v>
      </c>
      <c r="B21" s="355"/>
      <c r="C21" s="363" t="s">
        <v>180</v>
      </c>
      <c r="D21" s="373"/>
      <c r="E21" s="381"/>
      <c r="F21" s="381"/>
      <c r="G21" s="381"/>
      <c r="H21" s="381"/>
      <c r="I21" s="399"/>
      <c r="J21" s="381"/>
      <c r="K21" s="363"/>
      <c r="L21" s="363" t="s">
        <v>99</v>
      </c>
      <c r="M21" s="363"/>
      <c r="N21" s="363"/>
      <c r="O21" s="363" t="s">
        <v>99</v>
      </c>
      <c r="P21" s="461"/>
      <c r="Q21" s="451"/>
    </row>
    <row r="22" spans="1:17" ht="21.75" customHeight="1">
      <c r="A22" s="344" t="s">
        <v>187</v>
      </c>
      <c r="B22" s="355"/>
      <c r="C22" s="363" t="s">
        <v>180</v>
      </c>
      <c r="D22" s="373"/>
      <c r="E22" s="381"/>
      <c r="F22" s="381"/>
      <c r="G22" s="381"/>
      <c r="H22" s="381"/>
      <c r="I22" s="399"/>
      <c r="J22" s="381"/>
      <c r="K22" s="363"/>
      <c r="L22" s="363" t="s">
        <v>99</v>
      </c>
      <c r="M22" s="363"/>
      <c r="N22" s="363"/>
      <c r="O22" s="363" t="s">
        <v>99</v>
      </c>
      <c r="P22" s="461"/>
      <c r="Q22" s="451"/>
    </row>
    <row r="23" spans="1:17" ht="21.75" customHeight="1">
      <c r="A23" s="344" t="s">
        <v>188</v>
      </c>
      <c r="B23" s="355"/>
      <c r="C23" s="363" t="s">
        <v>180</v>
      </c>
      <c r="D23" s="373"/>
      <c r="E23" s="381"/>
      <c r="F23" s="381"/>
      <c r="G23" s="381"/>
      <c r="H23" s="381"/>
      <c r="I23" s="399"/>
      <c r="J23" s="381"/>
      <c r="K23" s="363"/>
      <c r="L23" s="363" t="s">
        <v>99</v>
      </c>
      <c r="M23" s="363"/>
      <c r="N23" s="363"/>
      <c r="O23" s="363" t="s">
        <v>99</v>
      </c>
      <c r="P23" s="461"/>
      <c r="Q23" s="451"/>
    </row>
    <row r="24" spans="1:17" ht="21.75" customHeight="1">
      <c r="A24" s="344" t="s">
        <v>189</v>
      </c>
      <c r="B24" s="355"/>
      <c r="C24" s="363" t="s">
        <v>180</v>
      </c>
      <c r="D24" s="373"/>
      <c r="E24" s="381"/>
      <c r="F24" s="381"/>
      <c r="G24" s="381"/>
      <c r="H24" s="381"/>
      <c r="I24" s="399"/>
      <c r="J24" s="381"/>
      <c r="K24" s="363"/>
      <c r="L24" s="363" t="s">
        <v>99</v>
      </c>
      <c r="M24" s="363"/>
      <c r="N24" s="363"/>
      <c r="O24" s="363" t="s">
        <v>99</v>
      </c>
      <c r="P24" s="461"/>
      <c r="Q24" s="451"/>
    </row>
    <row r="25" spans="1:17" ht="21.75" customHeight="1">
      <c r="A25" s="344" t="s">
        <v>128</v>
      </c>
      <c r="B25" s="355"/>
      <c r="C25" s="363" t="s">
        <v>180</v>
      </c>
      <c r="D25" s="373"/>
      <c r="E25" s="381"/>
      <c r="F25" s="381"/>
      <c r="G25" s="381"/>
      <c r="H25" s="381"/>
      <c r="I25" s="399"/>
      <c r="J25" s="381"/>
      <c r="K25" s="363"/>
      <c r="L25" s="363" t="s">
        <v>99</v>
      </c>
      <c r="M25" s="363"/>
      <c r="N25" s="363"/>
      <c r="O25" s="363" t="s">
        <v>99</v>
      </c>
      <c r="P25" s="461"/>
      <c r="Q25" s="451"/>
    </row>
    <row r="26" spans="1:17" ht="21.75" customHeight="1">
      <c r="A26" s="344" t="s">
        <v>190</v>
      </c>
      <c r="B26" s="355"/>
      <c r="C26" s="363" t="s">
        <v>180</v>
      </c>
      <c r="D26" s="373"/>
      <c r="E26" s="381"/>
      <c r="F26" s="381"/>
      <c r="G26" s="381"/>
      <c r="H26" s="381"/>
      <c r="I26" s="399"/>
      <c r="J26" s="381"/>
      <c r="K26" s="363"/>
      <c r="L26" s="363" t="s">
        <v>99</v>
      </c>
      <c r="M26" s="363"/>
      <c r="N26" s="363"/>
      <c r="O26" s="363" t="s">
        <v>99</v>
      </c>
      <c r="P26" s="461"/>
      <c r="Q26" s="451"/>
    </row>
    <row r="27" spans="1:17" ht="21.75" customHeight="1">
      <c r="A27" s="344" t="s">
        <v>81</v>
      </c>
      <c r="B27" s="355"/>
      <c r="C27" s="363" t="s">
        <v>180</v>
      </c>
      <c r="D27" s="373"/>
      <c r="E27" s="381"/>
      <c r="F27" s="381"/>
      <c r="G27" s="381"/>
      <c r="H27" s="381"/>
      <c r="I27" s="399"/>
      <c r="J27" s="381"/>
      <c r="K27" s="363"/>
      <c r="L27" s="363" t="s">
        <v>99</v>
      </c>
      <c r="M27" s="363"/>
      <c r="N27" s="363"/>
      <c r="O27" s="363" t="s">
        <v>99</v>
      </c>
      <c r="P27" s="461"/>
      <c r="Q27" s="451"/>
    </row>
    <row r="28" spans="1:17" ht="21.75" customHeight="1">
      <c r="A28" s="344" t="s">
        <v>68</v>
      </c>
      <c r="B28" s="355"/>
      <c r="C28" s="363" t="s">
        <v>180</v>
      </c>
      <c r="D28" s="373"/>
      <c r="E28" s="381"/>
      <c r="F28" s="381"/>
      <c r="G28" s="381"/>
      <c r="H28" s="381"/>
      <c r="I28" s="399"/>
      <c r="J28" s="381"/>
      <c r="K28" s="363"/>
      <c r="L28" s="363" t="s">
        <v>99</v>
      </c>
      <c r="M28" s="363"/>
      <c r="N28" s="363"/>
      <c r="O28" s="363" t="s">
        <v>99</v>
      </c>
      <c r="P28" s="461"/>
      <c r="Q28" s="451"/>
    </row>
    <row r="29" spans="1:17" ht="21.75" customHeight="1">
      <c r="A29" s="344" t="s">
        <v>191</v>
      </c>
      <c r="B29" s="355"/>
      <c r="C29" s="363" t="s">
        <v>180</v>
      </c>
      <c r="D29" s="373"/>
      <c r="E29" s="381"/>
      <c r="F29" s="381"/>
      <c r="G29" s="381"/>
      <c r="H29" s="381"/>
      <c r="I29" s="399"/>
      <c r="J29" s="381"/>
      <c r="K29" s="363"/>
      <c r="L29" s="363" t="s">
        <v>99</v>
      </c>
      <c r="M29" s="363"/>
      <c r="N29" s="363"/>
      <c r="O29" s="363" t="s">
        <v>99</v>
      </c>
      <c r="P29" s="461"/>
      <c r="Q29" s="451"/>
    </row>
    <row r="30" spans="1:17" ht="21.75" customHeight="1">
      <c r="A30" s="345" t="s">
        <v>71</v>
      </c>
      <c r="B30" s="356"/>
      <c r="C30" s="365" t="s">
        <v>180</v>
      </c>
      <c r="D30" s="374"/>
      <c r="E30" s="382"/>
      <c r="F30" s="389"/>
      <c r="G30" s="389"/>
      <c r="H30" s="389"/>
      <c r="I30" s="400"/>
      <c r="J30" s="389"/>
      <c r="K30" s="365"/>
      <c r="L30" s="363" t="s">
        <v>99</v>
      </c>
      <c r="M30" s="363"/>
      <c r="N30" s="363"/>
      <c r="O30" s="363" t="s">
        <v>99</v>
      </c>
      <c r="P30" s="462"/>
      <c r="Q30" s="452"/>
    </row>
    <row r="31" spans="1:17" ht="20.25" customHeight="1">
      <c r="A31" s="180"/>
      <c r="D31" s="454" t="s">
        <v>215</v>
      </c>
      <c r="E31" s="457">
        <f>SUM(E11:E30)</f>
        <v>0</v>
      </c>
      <c r="F31" s="459"/>
      <c r="G31" s="459"/>
      <c r="H31" s="432"/>
      <c r="I31" s="401">
        <f>SUM(I11:I30)</f>
        <v>0</v>
      </c>
      <c r="J31" s="426"/>
      <c r="K31" s="432"/>
      <c r="L31" s="414">
        <f>SUM(L11:L30)</f>
        <v>0</v>
      </c>
      <c r="M31" s="426"/>
      <c r="N31" s="432"/>
      <c r="O31" s="434">
        <f>SUM(O11:O30)</f>
        <v>0</v>
      </c>
      <c r="P31" s="442"/>
    </row>
    <row r="32" spans="1:17" ht="19.5" customHeight="1">
      <c r="A32" s="346"/>
      <c r="D32" s="182"/>
      <c r="F32" s="180"/>
      <c r="G32" s="180"/>
      <c r="H32" s="180"/>
      <c r="I32" s="416"/>
      <c r="J32" s="180"/>
      <c r="K32" s="180"/>
      <c r="L32" s="415"/>
      <c r="M32" s="180"/>
      <c r="O32" s="415"/>
    </row>
    <row r="33" spans="1:17" ht="19.5" customHeight="1">
      <c r="A33" s="180"/>
      <c r="D33" s="376"/>
      <c r="F33" s="180"/>
      <c r="G33" s="180"/>
      <c r="H33" s="180"/>
      <c r="I33" s="416"/>
      <c r="J33" s="180"/>
      <c r="K33" s="180"/>
      <c r="M33" s="180"/>
    </row>
    <row r="34" spans="1:17">
      <c r="A34" s="180"/>
      <c r="D34" s="455"/>
      <c r="F34" s="180"/>
      <c r="G34" s="180"/>
      <c r="H34" s="180"/>
      <c r="I34" s="416"/>
      <c r="J34" s="180"/>
      <c r="K34" s="180"/>
      <c r="L34" s="416"/>
      <c r="M34" s="180"/>
      <c r="N34" s="180"/>
      <c r="O34" s="416"/>
    </row>
    <row r="35" spans="1:17">
      <c r="A35" s="1"/>
      <c r="F35" s="180"/>
      <c r="G35" s="180"/>
      <c r="H35" s="180"/>
      <c r="I35" s="416"/>
      <c r="J35" s="180"/>
      <c r="K35" s="180"/>
      <c r="L35" s="416"/>
      <c r="M35" s="180"/>
      <c r="N35" s="180"/>
      <c r="O35" s="416"/>
      <c r="Q35" s="416"/>
    </row>
    <row r="36" spans="1:17">
      <c r="A36" s="1"/>
      <c r="F36" s="180"/>
    </row>
    <row r="37" spans="1:17">
      <c r="F37" s="1"/>
    </row>
    <row r="38" spans="1:17">
      <c r="D38" s="456" t="s">
        <v>93</v>
      </c>
      <c r="F38" s="406" t="s">
        <v>175</v>
      </c>
      <c r="G38" s="406"/>
      <c r="H38" s="406"/>
      <c r="I38" s="417">
        <f>SUMIF($B$11:$B$30,1,$I$11:$I$30)</f>
        <v>0</v>
      </c>
      <c r="J38" s="406" t="s">
        <v>216</v>
      </c>
      <c r="K38" s="406"/>
      <c r="L38" s="417">
        <f>SUMIF($B$11:$B$30,2,$I$11:$I$30)</f>
        <v>0</v>
      </c>
      <c r="M38" s="406" t="s">
        <v>217</v>
      </c>
      <c r="N38" s="406"/>
      <c r="O38" s="417">
        <f>SUMIF($B$11:$B$30,3,$I$11:$I$30)</f>
        <v>0</v>
      </c>
    </row>
    <row r="39" spans="1:17">
      <c r="F39" s="406" t="s">
        <v>218</v>
      </c>
      <c r="G39" s="406"/>
      <c r="H39" s="406"/>
      <c r="I39" s="417">
        <f>SUMIF($B$11:$B$30,4,$I$11:$I$30)</f>
        <v>0</v>
      </c>
      <c r="J39" s="406" t="s">
        <v>31</v>
      </c>
      <c r="K39" s="406"/>
      <c r="L39" s="417">
        <f>SUMIF($B$11:$B$30,5,$I$11:$I$30)</f>
        <v>0</v>
      </c>
      <c r="M39" s="406" t="s">
        <v>132</v>
      </c>
      <c r="N39" s="406"/>
      <c r="O39" s="417">
        <f>SUMIF($B$11:$B$30,6,$I$11:$I$30)</f>
        <v>0</v>
      </c>
    </row>
    <row r="40" spans="1:17">
      <c r="F40" s="1"/>
    </row>
    <row r="41" spans="1:17">
      <c r="D41" s="180"/>
      <c r="E41" s="180"/>
      <c r="G41" s="180"/>
      <c r="H41" s="180"/>
    </row>
    <row r="42" spans="1:17">
      <c r="D42" s="1"/>
      <c r="E42" s="1"/>
      <c r="G42" s="1"/>
      <c r="H42" s="1"/>
    </row>
    <row r="43" spans="1:17">
      <c r="F43" s="1"/>
    </row>
  </sheetData>
  <sheetProtection sheet="1" selectLockedCells="1"/>
  <mergeCells count="46">
    <mergeCell ref="A1:C1"/>
    <mergeCell ref="D1:M1"/>
    <mergeCell ref="A2:C2"/>
    <mergeCell ref="M2:P2"/>
    <mergeCell ref="A3:C3"/>
    <mergeCell ref="A5:C5"/>
    <mergeCell ref="F6:H6"/>
    <mergeCell ref="F31:H31"/>
    <mergeCell ref="J31:K31"/>
    <mergeCell ref="M31:N31"/>
    <mergeCell ref="F34:H34"/>
    <mergeCell ref="J34:K34"/>
    <mergeCell ref="M34:N34"/>
    <mergeCell ref="F35:H35"/>
    <mergeCell ref="J35:K35"/>
    <mergeCell ref="M35:N35"/>
    <mergeCell ref="F38:H38"/>
    <mergeCell ref="J38:K38"/>
    <mergeCell ref="M38:N38"/>
    <mergeCell ref="F39:H39"/>
    <mergeCell ref="J39:K39"/>
    <mergeCell ref="M39:N39"/>
    <mergeCell ref="D41:E41"/>
    <mergeCell ref="G41:H41"/>
    <mergeCell ref="D42:E42"/>
    <mergeCell ref="G42:H42"/>
    <mergeCell ref="M3:P5"/>
    <mergeCell ref="A6:A10"/>
    <mergeCell ref="B6:B10"/>
    <mergeCell ref="C6:C10"/>
    <mergeCell ref="D6:D10"/>
    <mergeCell ref="E6:E10"/>
    <mergeCell ref="I6:I10"/>
    <mergeCell ref="J6:J10"/>
    <mergeCell ref="K6:K10"/>
    <mergeCell ref="L6:L10"/>
    <mergeCell ref="M6:N7"/>
    <mergeCell ref="O6:O10"/>
    <mergeCell ref="P6:P10"/>
    <mergeCell ref="Q6:Q10"/>
    <mergeCell ref="F7:F10"/>
    <mergeCell ref="G7:G10"/>
    <mergeCell ref="H7:H10"/>
    <mergeCell ref="M8:M10"/>
    <mergeCell ref="N8:N10"/>
    <mergeCell ref="R1:R12"/>
  </mergeCells>
  <phoneticPr fontId="19"/>
  <dataValidations count="4">
    <dataValidation imeMode="hiragana" allowBlank="1" showDropDown="0" showInputMessage="1" showErrorMessage="1" sqref="D11:D30 Q11:Q30"/>
    <dataValidation type="whole" imeMode="off" allowBlank="1" showDropDown="0" showInputMessage="1" showErrorMessage="1" error="1～6を入力してください" sqref="B11:B30">
      <formula1>1</formula1>
      <formula2>6</formula2>
    </dataValidation>
    <dataValidation type="whole" imeMode="off" allowBlank="1" showDropDown="0" showInputMessage="1" showErrorMessage="1" error="1～12を入力してください" sqref="H11:H30">
      <formula1>1</formula1>
      <formula2>12</formula2>
    </dataValidation>
    <dataValidation type="whole" imeMode="off" allowBlank="1" showDropDown="0" showInputMessage="1" showErrorMessage="1" error="1～4を入力してください" sqref="F11:F30">
      <formula1>1</formula1>
      <formula2>5</formula2>
    </dataValidation>
  </dataValidations>
  <pageMargins left="0.51181102362204722" right="0.19685039370078741" top="0.19685039370078741" bottom="0.23622047244094488" header="0.19685039370078741" footer="0.19685039370078741"/>
  <pageSetup paperSize="9" scale="96" fitToWidth="1" fitToHeight="1" orientation="landscape" usePrinterDefaults="1" horizontalDpi="400" verticalDpi="4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311"/>
  <dimension ref="A1:V43"/>
  <sheetViews>
    <sheetView showGridLines="0" view="pageBreakPreview" zoomScale="91" zoomScaleSheetLayoutView="91" workbookViewId="0">
      <selection activeCell="I19" sqref="I19"/>
    </sheetView>
  </sheetViews>
  <sheetFormatPr defaultRowHeight="13.5"/>
  <cols>
    <col min="1" max="1" width="3.875" customWidth="1"/>
    <col min="2" max="2" width="3.25" customWidth="1"/>
    <col min="3" max="3" width="12.625" customWidth="1"/>
    <col min="4" max="4" width="30.375" customWidth="1"/>
    <col min="5" max="5" width="4" customWidth="1"/>
    <col min="6" max="6" width="3.375" customWidth="1"/>
    <col min="7" max="7" width="2.875" customWidth="1"/>
    <col min="8" max="8" width="2.75" customWidth="1"/>
    <col min="9" max="9" width="19.875" customWidth="1"/>
    <col min="10" max="10" width="3.875" customWidth="1"/>
    <col min="11" max="11" width="4.25" customWidth="1"/>
    <col min="12" max="12" width="14.5" customWidth="1"/>
    <col min="13" max="13" width="4.375" customWidth="1"/>
    <col min="14" max="14" width="4.5" customWidth="1"/>
    <col min="15" max="15" width="14.75" customWidth="1"/>
    <col min="16" max="16" width="4.25" customWidth="1"/>
    <col min="17" max="17" width="8" customWidth="1"/>
    <col min="18" max="18" width="4" customWidth="1"/>
  </cols>
  <sheetData>
    <row r="1" spans="1:22" ht="27.75" customHeight="1">
      <c r="A1" s="1"/>
      <c r="B1" s="1"/>
      <c r="C1" s="1"/>
      <c r="D1" s="366" t="s">
        <v>198</v>
      </c>
      <c r="E1" s="366"/>
      <c r="F1" s="366"/>
      <c r="G1" s="366"/>
      <c r="H1" s="366"/>
      <c r="I1" s="366"/>
      <c r="J1" s="366"/>
      <c r="K1" s="366"/>
      <c r="L1" s="366"/>
      <c r="M1" s="366"/>
      <c r="R1" s="453" t="s">
        <v>199</v>
      </c>
    </row>
    <row r="2" spans="1:22" ht="15.75" customHeight="1">
      <c r="A2" s="337" t="str">
        <f>申告書項目入力票!T2</f>
        <v>令和６年度</v>
      </c>
      <c r="B2" s="337"/>
      <c r="C2" s="337"/>
      <c r="M2" s="338" t="s">
        <v>200</v>
      </c>
      <c r="N2" s="347"/>
      <c r="O2" s="347"/>
      <c r="P2" s="357"/>
      <c r="Q2" s="443"/>
      <c r="R2" s="453"/>
    </row>
    <row r="3" spans="1:22" ht="17.25" customHeight="1">
      <c r="A3" s="338" t="s">
        <v>201</v>
      </c>
      <c r="B3" s="347"/>
      <c r="C3" s="357"/>
      <c r="D3" s="166"/>
      <c r="M3" s="418" t="str">
        <f>IF(申告書!D13="","",申告書!D13)</f>
        <v xml:space="preserve">  </v>
      </c>
      <c r="N3" s="427"/>
      <c r="O3" s="427"/>
      <c r="P3" s="435"/>
      <c r="Q3" s="444" t="s">
        <v>202</v>
      </c>
      <c r="R3" s="453"/>
    </row>
    <row r="4" spans="1:22" ht="3" customHeight="1">
      <c r="A4" s="339"/>
      <c r="C4" s="358"/>
      <c r="M4" s="419"/>
      <c r="N4" s="428"/>
      <c r="O4" s="428"/>
      <c r="P4" s="436"/>
      <c r="Q4" s="445"/>
      <c r="R4" s="453"/>
    </row>
    <row r="5" spans="1:22" ht="12" customHeight="1">
      <c r="A5" s="340">
        <f>IF(申告書!M4="","",申告書!M4)</f>
        <v>0</v>
      </c>
      <c r="B5" s="349"/>
      <c r="C5" s="359"/>
      <c r="D5" s="404"/>
      <c r="E5" s="337"/>
      <c r="F5" s="458"/>
      <c r="G5" s="404"/>
      <c r="H5" s="404"/>
      <c r="I5" s="404"/>
      <c r="J5" s="404"/>
      <c r="K5" s="404"/>
      <c r="L5" s="404"/>
      <c r="M5" s="420"/>
      <c r="N5" s="429"/>
      <c r="O5" s="429"/>
      <c r="P5" s="437"/>
      <c r="Q5" s="446" t="s">
        <v>219</v>
      </c>
      <c r="R5" s="453"/>
    </row>
    <row r="6" spans="1:22" ht="27" customHeight="1">
      <c r="A6" s="341" t="s">
        <v>92</v>
      </c>
      <c r="B6" s="350" t="s">
        <v>203</v>
      </c>
      <c r="C6" s="360" t="s">
        <v>87</v>
      </c>
      <c r="D6" s="369" t="s">
        <v>204</v>
      </c>
      <c r="E6" s="379" t="s">
        <v>205</v>
      </c>
      <c r="F6" s="385" t="s">
        <v>80</v>
      </c>
      <c r="G6" s="392"/>
      <c r="H6" s="396"/>
      <c r="I6" s="369" t="s">
        <v>206</v>
      </c>
      <c r="J6" s="379" t="s">
        <v>207</v>
      </c>
      <c r="K6" s="407" t="s">
        <v>208</v>
      </c>
      <c r="L6" s="360" t="s">
        <v>209</v>
      </c>
      <c r="M6" s="421" t="s">
        <v>210</v>
      </c>
      <c r="N6" s="430"/>
      <c r="O6" s="360" t="s">
        <v>107</v>
      </c>
      <c r="P6" s="438" t="s">
        <v>211</v>
      </c>
      <c r="Q6" s="447" t="s">
        <v>113</v>
      </c>
      <c r="R6" s="453"/>
    </row>
    <row r="7" spans="1:22" ht="23.25" customHeight="1">
      <c r="A7" s="342"/>
      <c r="B7" s="351"/>
      <c r="C7" s="361"/>
      <c r="D7" s="370"/>
      <c r="E7" s="171"/>
      <c r="F7" s="386" t="s">
        <v>212</v>
      </c>
      <c r="G7" s="393" t="s">
        <v>213</v>
      </c>
      <c r="H7" s="393" t="s">
        <v>214</v>
      </c>
      <c r="I7" s="370"/>
      <c r="J7" s="171"/>
      <c r="K7" s="408"/>
      <c r="L7" s="361"/>
      <c r="M7" s="422"/>
      <c r="N7" s="431"/>
      <c r="O7" s="361"/>
      <c r="P7" s="387"/>
      <c r="Q7" s="448"/>
      <c r="R7" s="453"/>
    </row>
    <row r="8" spans="1:22">
      <c r="A8" s="342"/>
      <c r="B8" s="351"/>
      <c r="C8" s="361"/>
      <c r="D8" s="370"/>
      <c r="E8" s="171"/>
      <c r="F8" s="387"/>
      <c r="G8" s="394"/>
      <c r="H8" s="394"/>
      <c r="I8" s="370"/>
      <c r="J8" s="171"/>
      <c r="K8" s="408"/>
      <c r="L8" s="361"/>
      <c r="M8" s="423" t="s">
        <v>42</v>
      </c>
      <c r="N8" s="423" t="s">
        <v>28</v>
      </c>
      <c r="O8" s="361"/>
      <c r="P8" s="387"/>
      <c r="Q8" s="448"/>
      <c r="R8" s="453"/>
      <c r="V8" s="165"/>
    </row>
    <row r="9" spans="1:22" ht="7.5" customHeight="1">
      <c r="A9" s="342"/>
      <c r="B9" s="351"/>
      <c r="C9" s="361"/>
      <c r="D9" s="370"/>
      <c r="E9" s="171"/>
      <c r="F9" s="387"/>
      <c r="G9" s="394"/>
      <c r="H9" s="394"/>
      <c r="I9" s="370"/>
      <c r="J9" s="171"/>
      <c r="K9" s="408"/>
      <c r="L9" s="361"/>
      <c r="M9" s="424"/>
      <c r="N9" s="424"/>
      <c r="O9" s="361"/>
      <c r="P9" s="387"/>
      <c r="Q9" s="448"/>
      <c r="R9" s="453"/>
    </row>
    <row r="10" spans="1:22" ht="3" hidden="1" customHeight="1">
      <c r="A10" s="342"/>
      <c r="B10" s="352"/>
      <c r="C10" s="362"/>
      <c r="D10" s="371"/>
      <c r="E10" s="172"/>
      <c r="F10" s="388"/>
      <c r="G10" s="395"/>
      <c r="H10" s="395"/>
      <c r="I10" s="371"/>
      <c r="J10" s="172"/>
      <c r="K10" s="409"/>
      <c r="L10" s="362"/>
      <c r="M10" s="425"/>
      <c r="N10" s="425"/>
      <c r="O10" s="362"/>
      <c r="P10" s="388"/>
      <c r="Q10" s="449"/>
      <c r="R10" s="453"/>
    </row>
    <row r="11" spans="1:22" ht="21.75" customHeight="1">
      <c r="A11" s="343" t="s">
        <v>179</v>
      </c>
      <c r="B11" s="353"/>
      <c r="C11" s="413" t="s">
        <v>180</v>
      </c>
      <c r="D11" s="372"/>
      <c r="E11" s="380"/>
      <c r="F11" s="380"/>
      <c r="G11" s="380"/>
      <c r="H11" s="380"/>
      <c r="I11" s="398"/>
      <c r="J11" s="380"/>
      <c r="K11" s="413"/>
      <c r="L11" s="413" t="s">
        <v>99</v>
      </c>
      <c r="M11" s="413"/>
      <c r="N11" s="413"/>
      <c r="O11" s="413" t="s">
        <v>99</v>
      </c>
      <c r="P11" s="465"/>
      <c r="Q11" s="463"/>
      <c r="R11" s="39"/>
    </row>
    <row r="12" spans="1:22" ht="21.75" customHeight="1">
      <c r="A12" s="344" t="s">
        <v>27</v>
      </c>
      <c r="B12" s="354"/>
      <c r="C12" s="363" t="s">
        <v>180</v>
      </c>
      <c r="D12" s="373"/>
      <c r="E12" s="381"/>
      <c r="F12" s="381"/>
      <c r="G12" s="381"/>
      <c r="H12" s="381"/>
      <c r="I12" s="399"/>
      <c r="J12" s="381"/>
      <c r="K12" s="363"/>
      <c r="L12" s="363" t="s">
        <v>99</v>
      </c>
      <c r="M12" s="363"/>
      <c r="N12" s="363"/>
      <c r="O12" s="363" t="s">
        <v>99</v>
      </c>
      <c r="P12" s="466"/>
      <c r="Q12" s="451"/>
      <c r="R12" s="39"/>
    </row>
    <row r="13" spans="1:22" ht="21.75" customHeight="1">
      <c r="A13" s="344" t="s">
        <v>50</v>
      </c>
      <c r="B13" s="355"/>
      <c r="C13" s="363" t="s">
        <v>180</v>
      </c>
      <c r="D13" s="373"/>
      <c r="E13" s="381"/>
      <c r="F13" s="381"/>
      <c r="G13" s="381"/>
      <c r="H13" s="381"/>
      <c r="I13" s="399"/>
      <c r="J13" s="381"/>
      <c r="K13" s="363"/>
      <c r="L13" s="363" t="s">
        <v>99</v>
      </c>
      <c r="M13" s="363"/>
      <c r="N13" s="363"/>
      <c r="O13" s="363" t="s">
        <v>99</v>
      </c>
      <c r="P13" s="466"/>
      <c r="Q13" s="451"/>
    </row>
    <row r="14" spans="1:22" ht="21.75" customHeight="1">
      <c r="A14" s="344" t="s">
        <v>15</v>
      </c>
      <c r="B14" s="355"/>
      <c r="C14" s="363" t="s">
        <v>180</v>
      </c>
      <c r="D14" s="373"/>
      <c r="E14" s="381"/>
      <c r="F14" s="381"/>
      <c r="G14" s="381"/>
      <c r="H14" s="381"/>
      <c r="I14" s="399"/>
      <c r="J14" s="381"/>
      <c r="K14" s="363"/>
      <c r="L14" s="363" t="s">
        <v>99</v>
      </c>
      <c r="M14" s="363"/>
      <c r="N14" s="363"/>
      <c r="O14" s="363" t="s">
        <v>99</v>
      </c>
      <c r="P14" s="466"/>
      <c r="Q14" s="451"/>
    </row>
    <row r="15" spans="1:22" ht="21.75" customHeight="1">
      <c r="A15" s="344" t="s">
        <v>181</v>
      </c>
      <c r="B15" s="355"/>
      <c r="C15" s="363" t="s">
        <v>180</v>
      </c>
      <c r="D15" s="373"/>
      <c r="E15" s="381"/>
      <c r="F15" s="381"/>
      <c r="G15" s="464"/>
      <c r="H15" s="381"/>
      <c r="I15" s="399"/>
      <c r="J15" s="381"/>
      <c r="K15" s="363"/>
      <c r="L15" s="363" t="s">
        <v>99</v>
      </c>
      <c r="M15" s="363"/>
      <c r="N15" s="363"/>
      <c r="O15" s="363" t="s">
        <v>99</v>
      </c>
      <c r="P15" s="466"/>
      <c r="Q15" s="451"/>
    </row>
    <row r="16" spans="1:22" ht="21.75" customHeight="1">
      <c r="A16" s="344" t="s">
        <v>182</v>
      </c>
      <c r="B16" s="355"/>
      <c r="C16" s="363" t="s">
        <v>180</v>
      </c>
      <c r="D16" s="373"/>
      <c r="E16" s="381"/>
      <c r="F16" s="381"/>
      <c r="G16" s="381"/>
      <c r="H16" s="381"/>
      <c r="I16" s="399"/>
      <c r="J16" s="381"/>
      <c r="K16" s="363"/>
      <c r="L16" s="363" t="s">
        <v>99</v>
      </c>
      <c r="M16" s="363"/>
      <c r="N16" s="363"/>
      <c r="O16" s="363" t="s">
        <v>99</v>
      </c>
      <c r="P16" s="466"/>
      <c r="Q16" s="451"/>
    </row>
    <row r="17" spans="1:17" ht="21.75" customHeight="1">
      <c r="A17" s="344" t="s">
        <v>140</v>
      </c>
      <c r="B17" s="355"/>
      <c r="C17" s="363" t="s">
        <v>180</v>
      </c>
      <c r="D17" s="373"/>
      <c r="E17" s="381"/>
      <c r="F17" s="381"/>
      <c r="G17" s="381"/>
      <c r="H17" s="381"/>
      <c r="I17" s="399"/>
      <c r="J17" s="381"/>
      <c r="K17" s="363"/>
      <c r="L17" s="363" t="s">
        <v>99</v>
      </c>
      <c r="M17" s="363"/>
      <c r="N17" s="363"/>
      <c r="O17" s="363" t="s">
        <v>99</v>
      </c>
      <c r="P17" s="466"/>
      <c r="Q17" s="451"/>
    </row>
    <row r="18" spans="1:17" ht="21.75" customHeight="1">
      <c r="A18" s="344" t="s">
        <v>184</v>
      </c>
      <c r="B18" s="355"/>
      <c r="C18" s="363" t="s">
        <v>180</v>
      </c>
      <c r="D18" s="373"/>
      <c r="E18" s="381"/>
      <c r="F18" s="381"/>
      <c r="G18" s="381"/>
      <c r="H18" s="381"/>
      <c r="I18" s="399"/>
      <c r="J18" s="381"/>
      <c r="K18" s="363"/>
      <c r="L18" s="363" t="s">
        <v>99</v>
      </c>
      <c r="M18" s="363"/>
      <c r="N18" s="363"/>
      <c r="O18" s="363" t="s">
        <v>99</v>
      </c>
      <c r="P18" s="466"/>
      <c r="Q18" s="451"/>
    </row>
    <row r="19" spans="1:17" ht="21.75" customHeight="1">
      <c r="A19" s="344" t="s">
        <v>183</v>
      </c>
      <c r="B19" s="355"/>
      <c r="C19" s="363" t="s">
        <v>180</v>
      </c>
      <c r="D19" s="373"/>
      <c r="E19" s="381"/>
      <c r="F19" s="381"/>
      <c r="G19" s="381"/>
      <c r="H19" s="381"/>
      <c r="I19" s="399"/>
      <c r="J19" s="381"/>
      <c r="K19" s="363"/>
      <c r="L19" s="363" t="s">
        <v>99</v>
      </c>
      <c r="M19" s="363"/>
      <c r="N19" s="363"/>
      <c r="O19" s="363" t="s">
        <v>99</v>
      </c>
      <c r="P19" s="466"/>
      <c r="Q19" s="451"/>
    </row>
    <row r="20" spans="1:17" ht="21.75" customHeight="1">
      <c r="A20" s="344" t="s">
        <v>185</v>
      </c>
      <c r="B20" s="355"/>
      <c r="C20" s="363" t="s">
        <v>180</v>
      </c>
      <c r="D20" s="373"/>
      <c r="E20" s="381"/>
      <c r="F20" s="381"/>
      <c r="G20" s="381"/>
      <c r="H20" s="381"/>
      <c r="I20" s="399"/>
      <c r="J20" s="381"/>
      <c r="K20" s="363"/>
      <c r="L20" s="363" t="s">
        <v>99</v>
      </c>
      <c r="M20" s="363"/>
      <c r="N20" s="363"/>
      <c r="O20" s="363" t="s">
        <v>99</v>
      </c>
      <c r="P20" s="466"/>
      <c r="Q20" s="451"/>
    </row>
    <row r="21" spans="1:17" ht="21.75" customHeight="1">
      <c r="A21" s="344" t="s">
        <v>186</v>
      </c>
      <c r="B21" s="355"/>
      <c r="C21" s="363" t="s">
        <v>180</v>
      </c>
      <c r="D21" s="373"/>
      <c r="E21" s="381"/>
      <c r="F21" s="381"/>
      <c r="G21" s="381"/>
      <c r="H21" s="381"/>
      <c r="I21" s="399"/>
      <c r="J21" s="381"/>
      <c r="K21" s="363"/>
      <c r="L21" s="363" t="s">
        <v>99</v>
      </c>
      <c r="M21" s="363"/>
      <c r="N21" s="363"/>
      <c r="O21" s="363" t="s">
        <v>99</v>
      </c>
      <c r="P21" s="466"/>
      <c r="Q21" s="451"/>
    </row>
    <row r="22" spans="1:17" ht="21.75" customHeight="1">
      <c r="A22" s="344" t="s">
        <v>187</v>
      </c>
      <c r="B22" s="355"/>
      <c r="C22" s="363" t="s">
        <v>180</v>
      </c>
      <c r="D22" s="373"/>
      <c r="E22" s="381"/>
      <c r="F22" s="381"/>
      <c r="G22" s="381"/>
      <c r="H22" s="381"/>
      <c r="I22" s="399"/>
      <c r="J22" s="381"/>
      <c r="K22" s="363"/>
      <c r="L22" s="363" t="s">
        <v>99</v>
      </c>
      <c r="M22" s="363"/>
      <c r="N22" s="363"/>
      <c r="O22" s="363" t="s">
        <v>99</v>
      </c>
      <c r="P22" s="466"/>
      <c r="Q22" s="451"/>
    </row>
    <row r="23" spans="1:17" ht="21.75" customHeight="1">
      <c r="A23" s="344" t="s">
        <v>188</v>
      </c>
      <c r="B23" s="355"/>
      <c r="C23" s="363" t="s">
        <v>180</v>
      </c>
      <c r="D23" s="373"/>
      <c r="E23" s="381"/>
      <c r="F23" s="381"/>
      <c r="G23" s="381"/>
      <c r="H23" s="381"/>
      <c r="I23" s="399"/>
      <c r="J23" s="381"/>
      <c r="K23" s="363"/>
      <c r="L23" s="363" t="s">
        <v>99</v>
      </c>
      <c r="M23" s="363"/>
      <c r="N23" s="363"/>
      <c r="O23" s="363" t="s">
        <v>99</v>
      </c>
      <c r="P23" s="466"/>
      <c r="Q23" s="451"/>
    </row>
    <row r="24" spans="1:17" ht="21.75" customHeight="1">
      <c r="A24" s="344" t="s">
        <v>189</v>
      </c>
      <c r="B24" s="355"/>
      <c r="C24" s="363" t="s">
        <v>180</v>
      </c>
      <c r="D24" s="373"/>
      <c r="E24" s="381"/>
      <c r="F24" s="381"/>
      <c r="G24" s="381"/>
      <c r="H24" s="381"/>
      <c r="I24" s="399"/>
      <c r="J24" s="381"/>
      <c r="K24" s="363"/>
      <c r="L24" s="363" t="s">
        <v>99</v>
      </c>
      <c r="M24" s="363"/>
      <c r="N24" s="363"/>
      <c r="O24" s="363" t="s">
        <v>99</v>
      </c>
      <c r="P24" s="466"/>
      <c r="Q24" s="451"/>
    </row>
    <row r="25" spans="1:17" ht="21.75" customHeight="1">
      <c r="A25" s="344" t="s">
        <v>128</v>
      </c>
      <c r="B25" s="355"/>
      <c r="C25" s="363" t="s">
        <v>180</v>
      </c>
      <c r="D25" s="373"/>
      <c r="E25" s="381"/>
      <c r="F25" s="381"/>
      <c r="G25" s="381"/>
      <c r="H25" s="381"/>
      <c r="I25" s="399"/>
      <c r="J25" s="381"/>
      <c r="K25" s="363"/>
      <c r="L25" s="363" t="s">
        <v>99</v>
      </c>
      <c r="M25" s="363"/>
      <c r="N25" s="363"/>
      <c r="O25" s="363" t="s">
        <v>99</v>
      </c>
      <c r="P25" s="466"/>
      <c r="Q25" s="451"/>
    </row>
    <row r="26" spans="1:17" ht="21.75" customHeight="1">
      <c r="A26" s="344" t="s">
        <v>190</v>
      </c>
      <c r="B26" s="355"/>
      <c r="C26" s="363" t="s">
        <v>180</v>
      </c>
      <c r="D26" s="373"/>
      <c r="E26" s="381"/>
      <c r="F26" s="381"/>
      <c r="G26" s="381"/>
      <c r="H26" s="381"/>
      <c r="I26" s="399"/>
      <c r="J26" s="381"/>
      <c r="K26" s="363"/>
      <c r="L26" s="363" t="s">
        <v>99</v>
      </c>
      <c r="M26" s="363"/>
      <c r="N26" s="363"/>
      <c r="O26" s="363" t="s">
        <v>99</v>
      </c>
      <c r="P26" s="466"/>
      <c r="Q26" s="451"/>
    </row>
    <row r="27" spans="1:17" ht="21.75" customHeight="1">
      <c r="A27" s="344" t="s">
        <v>81</v>
      </c>
      <c r="B27" s="355"/>
      <c r="C27" s="363" t="s">
        <v>180</v>
      </c>
      <c r="D27" s="373"/>
      <c r="E27" s="381"/>
      <c r="F27" s="381"/>
      <c r="G27" s="381"/>
      <c r="H27" s="381"/>
      <c r="I27" s="399"/>
      <c r="J27" s="381"/>
      <c r="K27" s="363"/>
      <c r="L27" s="363" t="s">
        <v>99</v>
      </c>
      <c r="M27" s="363"/>
      <c r="N27" s="363"/>
      <c r="O27" s="363" t="s">
        <v>99</v>
      </c>
      <c r="P27" s="466"/>
      <c r="Q27" s="451"/>
    </row>
    <row r="28" spans="1:17" ht="21.75" customHeight="1">
      <c r="A28" s="344" t="s">
        <v>68</v>
      </c>
      <c r="B28" s="355"/>
      <c r="C28" s="363" t="s">
        <v>180</v>
      </c>
      <c r="D28" s="373"/>
      <c r="E28" s="381"/>
      <c r="F28" s="381"/>
      <c r="G28" s="381"/>
      <c r="H28" s="381"/>
      <c r="I28" s="399"/>
      <c r="J28" s="381"/>
      <c r="K28" s="363"/>
      <c r="L28" s="363" t="s">
        <v>99</v>
      </c>
      <c r="M28" s="363"/>
      <c r="N28" s="363"/>
      <c r="O28" s="363" t="s">
        <v>99</v>
      </c>
      <c r="P28" s="466"/>
      <c r="Q28" s="451"/>
    </row>
    <row r="29" spans="1:17" ht="21.75" customHeight="1">
      <c r="A29" s="344" t="s">
        <v>191</v>
      </c>
      <c r="B29" s="355"/>
      <c r="C29" s="363" t="s">
        <v>180</v>
      </c>
      <c r="D29" s="373"/>
      <c r="E29" s="381"/>
      <c r="F29" s="381"/>
      <c r="G29" s="381"/>
      <c r="H29" s="381"/>
      <c r="I29" s="399"/>
      <c r="J29" s="381"/>
      <c r="K29" s="363"/>
      <c r="L29" s="363" t="s">
        <v>99</v>
      </c>
      <c r="M29" s="363"/>
      <c r="N29" s="363"/>
      <c r="O29" s="363" t="s">
        <v>99</v>
      </c>
      <c r="P29" s="466"/>
      <c r="Q29" s="451"/>
    </row>
    <row r="30" spans="1:17" ht="21.75" customHeight="1">
      <c r="A30" s="345" t="s">
        <v>71</v>
      </c>
      <c r="B30" s="356"/>
      <c r="C30" s="365" t="s">
        <v>180</v>
      </c>
      <c r="D30" s="374"/>
      <c r="E30" s="382"/>
      <c r="F30" s="389"/>
      <c r="G30" s="389"/>
      <c r="H30" s="389"/>
      <c r="I30" s="400"/>
      <c r="J30" s="389"/>
      <c r="K30" s="365"/>
      <c r="L30" s="363" t="s">
        <v>99</v>
      </c>
      <c r="M30" s="363"/>
      <c r="N30" s="363"/>
      <c r="O30" s="363" t="s">
        <v>99</v>
      </c>
      <c r="P30" s="467"/>
      <c r="Q30" s="452"/>
    </row>
    <row r="31" spans="1:17" ht="20.25" customHeight="1">
      <c r="A31" s="180"/>
      <c r="D31" s="454" t="s">
        <v>220</v>
      </c>
      <c r="E31" s="457">
        <f>SUM(E11:E30)</f>
        <v>0</v>
      </c>
      <c r="F31" s="459"/>
      <c r="G31" s="459"/>
      <c r="H31" s="432"/>
      <c r="I31" s="401">
        <f>SUM(I11:I30)</f>
        <v>0</v>
      </c>
      <c r="J31" s="426"/>
      <c r="K31" s="432"/>
      <c r="L31" s="414">
        <f>SUM(L11:L30)</f>
        <v>0</v>
      </c>
      <c r="M31" s="426"/>
      <c r="N31" s="432"/>
      <c r="O31" s="434">
        <f>SUM(O11:O30)</f>
        <v>0</v>
      </c>
      <c r="P31" s="442"/>
    </row>
    <row r="32" spans="1:17" ht="19.5" customHeight="1">
      <c r="A32" s="346"/>
      <c r="D32" s="182"/>
      <c r="F32" s="180"/>
      <c r="G32" s="180"/>
      <c r="H32" s="180"/>
      <c r="I32" s="416"/>
      <c r="J32" s="180"/>
      <c r="K32" s="180"/>
      <c r="L32" s="415"/>
      <c r="M32" s="180"/>
      <c r="O32" s="415"/>
    </row>
    <row r="33" spans="1:15" ht="19.5" customHeight="1">
      <c r="A33" s="180"/>
      <c r="D33" s="376"/>
      <c r="F33" s="180"/>
      <c r="G33" s="180"/>
      <c r="H33" s="180"/>
      <c r="I33" s="416"/>
      <c r="J33" s="180"/>
      <c r="K33" s="180"/>
      <c r="M33" s="180"/>
    </row>
    <row r="34" spans="1:15">
      <c r="A34" s="180"/>
      <c r="D34" s="456" t="s">
        <v>221</v>
      </c>
      <c r="F34" s="406" t="s">
        <v>175</v>
      </c>
      <c r="G34" s="406"/>
      <c r="H34" s="406"/>
      <c r="I34" s="417">
        <f>I39+'増加(1) '!I38+'増加(2)'!I38</f>
        <v>0</v>
      </c>
      <c r="J34" s="406" t="s">
        <v>216</v>
      </c>
      <c r="K34" s="406"/>
      <c r="L34" s="417">
        <f>L39+'増加(1) '!L38+'増加(2)'!L38</f>
        <v>0</v>
      </c>
      <c r="M34" s="406" t="s">
        <v>217</v>
      </c>
      <c r="N34" s="406"/>
      <c r="O34" s="417">
        <f>O39+'増加(1) '!O38+'増加(2)'!O38</f>
        <v>0</v>
      </c>
    </row>
    <row r="35" spans="1:15">
      <c r="A35" s="1"/>
      <c r="F35" s="406" t="s">
        <v>218</v>
      </c>
      <c r="G35" s="406"/>
      <c r="H35" s="406"/>
      <c r="I35" s="417">
        <f>I40+'増加(1) '!I39+'増加(2)'!I39</f>
        <v>0</v>
      </c>
      <c r="J35" s="406" t="s">
        <v>31</v>
      </c>
      <c r="K35" s="406"/>
      <c r="L35" s="417">
        <f>L40+'増加(1) '!L39+'増加(2)'!L39</f>
        <v>0</v>
      </c>
      <c r="M35" s="406" t="s">
        <v>132</v>
      </c>
      <c r="N35" s="406"/>
      <c r="O35" s="417">
        <f>O40+'増加(1) '!O39+'増加(2)'!O39</f>
        <v>0</v>
      </c>
    </row>
    <row r="36" spans="1:15">
      <c r="A36" s="1"/>
      <c r="F36" s="1"/>
    </row>
    <row r="37" spans="1:15">
      <c r="F37" s="1"/>
      <c r="N37" s="433" t="s">
        <v>222</v>
      </c>
      <c r="O37" s="417">
        <f>I34+L34+O34+I35+L35+O35</f>
        <v>0</v>
      </c>
    </row>
    <row r="38" spans="1:15">
      <c r="F38" s="1"/>
    </row>
    <row r="39" spans="1:15">
      <c r="D39" s="456" t="s">
        <v>93</v>
      </c>
      <c r="F39" s="406" t="s">
        <v>175</v>
      </c>
      <c r="G39" s="406"/>
      <c r="H39" s="406"/>
      <c r="I39" s="417">
        <f>SUMIF($B$11:$B$30,"1",$I$11:$I$30)</f>
        <v>0</v>
      </c>
      <c r="J39" s="406" t="s">
        <v>216</v>
      </c>
      <c r="K39" s="406"/>
      <c r="L39" s="417">
        <f>SUMIF($B$11:$B$30,"2",$I$11:$I$30)</f>
        <v>0</v>
      </c>
      <c r="M39" s="406" t="s">
        <v>217</v>
      </c>
      <c r="N39" s="406"/>
      <c r="O39" s="417">
        <f>SUMIF($B$11:$B$30,"3",$I$11:$I$30)</f>
        <v>0</v>
      </c>
    </row>
    <row r="40" spans="1:15">
      <c r="F40" s="406" t="s">
        <v>218</v>
      </c>
      <c r="G40" s="406"/>
      <c r="H40" s="406"/>
      <c r="I40" s="417">
        <f>SUMIF($B$11:$B$30,"４",$I$11:$I$30)</f>
        <v>0</v>
      </c>
      <c r="J40" s="406" t="s">
        <v>31</v>
      </c>
      <c r="K40" s="406"/>
      <c r="L40" s="417">
        <f>SUMIF($B$11:$B$30,"５",$I$11:$I$30)</f>
        <v>0</v>
      </c>
      <c r="M40" s="406" t="s">
        <v>132</v>
      </c>
      <c r="N40" s="406"/>
      <c r="O40" s="417">
        <f>SUMIF($B$11:$B$30,"6",$I$11:$I$30)</f>
        <v>0</v>
      </c>
    </row>
    <row r="41" spans="1:15">
      <c r="D41" s="180"/>
      <c r="E41" s="180"/>
      <c r="G41" s="180"/>
      <c r="H41" s="180"/>
    </row>
    <row r="42" spans="1:15">
      <c r="D42" s="1"/>
      <c r="E42" s="1"/>
      <c r="G42" s="1"/>
      <c r="H42" s="1"/>
      <c r="N42" s="433" t="s">
        <v>222</v>
      </c>
      <c r="O42" s="417">
        <f>I39+L39+O39+I40+L40+O40</f>
        <v>0</v>
      </c>
    </row>
    <row r="43" spans="1:15">
      <c r="F43" s="1"/>
    </row>
  </sheetData>
  <sheetProtection sheet="1" selectLockedCells="1"/>
  <mergeCells count="46">
    <mergeCell ref="A1:C1"/>
    <mergeCell ref="D1:M1"/>
    <mergeCell ref="A2:C2"/>
    <mergeCell ref="M2:P2"/>
    <mergeCell ref="A3:C3"/>
    <mergeCell ref="A5:C5"/>
    <mergeCell ref="F6:H6"/>
    <mergeCell ref="F31:H31"/>
    <mergeCell ref="J31:K31"/>
    <mergeCell ref="M31:N31"/>
    <mergeCell ref="F34:H34"/>
    <mergeCell ref="J34:K34"/>
    <mergeCell ref="M34:N34"/>
    <mergeCell ref="F35:H35"/>
    <mergeCell ref="J35:K35"/>
    <mergeCell ref="M35:N35"/>
    <mergeCell ref="F39:H39"/>
    <mergeCell ref="J39:K39"/>
    <mergeCell ref="M39:N39"/>
    <mergeCell ref="F40:H40"/>
    <mergeCell ref="J40:K40"/>
    <mergeCell ref="M40:N40"/>
    <mergeCell ref="D41:E41"/>
    <mergeCell ref="G41:H41"/>
    <mergeCell ref="D42:E42"/>
    <mergeCell ref="G42:H42"/>
    <mergeCell ref="M3:P5"/>
    <mergeCell ref="A6:A10"/>
    <mergeCell ref="B6:B10"/>
    <mergeCell ref="C6:C10"/>
    <mergeCell ref="D6:D10"/>
    <mergeCell ref="E6:E10"/>
    <mergeCell ref="I6:I10"/>
    <mergeCell ref="J6:J10"/>
    <mergeCell ref="K6:K10"/>
    <mergeCell ref="L6:L10"/>
    <mergeCell ref="M6:N7"/>
    <mergeCell ref="O6:O10"/>
    <mergeCell ref="P6:P10"/>
    <mergeCell ref="Q6:Q10"/>
    <mergeCell ref="F7:F10"/>
    <mergeCell ref="G7:G10"/>
    <mergeCell ref="H7:H10"/>
    <mergeCell ref="M8:M10"/>
    <mergeCell ref="N8:N10"/>
    <mergeCell ref="R1:R12"/>
  </mergeCells>
  <phoneticPr fontId="19"/>
  <dataValidations count="4">
    <dataValidation imeMode="hiragana" allowBlank="1" showDropDown="0" showInputMessage="1" showErrorMessage="1" sqref="D11:D30 Q11:Q30"/>
    <dataValidation type="whole" imeMode="off" allowBlank="1" showDropDown="0" showInputMessage="1" showErrorMessage="1" error="1～4を入力してください" sqref="F11:F30">
      <formula1>1</formula1>
      <formula2>5</formula2>
    </dataValidation>
    <dataValidation type="whole" imeMode="off" allowBlank="1" showDropDown="0" showInputMessage="1" showErrorMessage="1" error="1～12を入力してください" sqref="H11:H30">
      <formula1>1</formula1>
      <formula2>12</formula2>
    </dataValidation>
    <dataValidation type="whole" imeMode="off" allowBlank="1" showDropDown="0" showInputMessage="1" showErrorMessage="1" error="1～6を入力してください" sqref="B11:B30">
      <formula1>1</formula1>
      <formula2>6</formula2>
    </dataValidation>
  </dataValidations>
  <pageMargins left="0.51181102362204722" right="0.19685039370078741" top="0.19685039370078741" bottom="0.23622047244094488" header="0.19685039370078741" footer="0.19685039370078741"/>
  <pageSetup paperSize="9" scale="96" fitToWidth="1" fitToHeight="1" orientation="landscape" usePrinterDefaults="1" horizontalDpi="400" verticalDpi="4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1:S40"/>
  <sheetViews>
    <sheetView showGridLines="0" view="pageBreakPreview" zoomScale="91" zoomScaleSheetLayoutView="91" workbookViewId="0">
      <selection activeCell="I23" sqref="I23"/>
    </sheetView>
  </sheetViews>
  <sheetFormatPr defaultRowHeight="13.5"/>
  <cols>
    <col min="1" max="1" width="4" customWidth="1"/>
    <col min="2" max="2" width="3.125" customWidth="1"/>
    <col min="3" max="3" width="12.5" customWidth="1"/>
    <col min="4" max="4" width="36.625" style="468" customWidth="1"/>
    <col min="5" max="5" width="4.25" customWidth="1"/>
    <col min="6" max="6" width="3.875" customWidth="1"/>
    <col min="7" max="7" width="3.625" customWidth="1"/>
    <col min="8" max="8" width="4.375" customWidth="1"/>
    <col min="9" max="9" width="20.875" style="469" customWidth="1"/>
    <col min="10" max="10" width="4.25" customWidth="1"/>
    <col min="11" max="11" width="4.125" customWidth="1"/>
    <col min="12" max="12" width="11.125" customWidth="1"/>
    <col min="13" max="13" width="4.75" customWidth="1"/>
    <col min="14" max="17" width="5.5" customWidth="1"/>
    <col min="18" max="18" width="3.125" customWidth="1"/>
    <col min="19" max="19" width="9" bestFit="1" customWidth="1"/>
  </cols>
  <sheetData>
    <row r="1" spans="1:18" ht="27.75" customHeight="1">
      <c r="A1" s="180"/>
      <c r="B1" s="180"/>
      <c r="C1" s="180"/>
      <c r="D1" s="491" t="s">
        <v>112</v>
      </c>
      <c r="E1" s="491"/>
      <c r="F1" s="491"/>
      <c r="G1" s="491"/>
      <c r="H1" s="491"/>
      <c r="I1" s="491"/>
      <c r="J1" s="491"/>
      <c r="K1" s="491"/>
      <c r="L1" s="491"/>
      <c r="M1" s="491"/>
      <c r="R1" s="573" t="s">
        <v>223</v>
      </c>
    </row>
    <row r="2" spans="1:18" ht="15" customHeight="1">
      <c r="A2" s="337" t="str">
        <f>申告書項目入力票!T2</f>
        <v>令和６年度</v>
      </c>
      <c r="B2" s="337"/>
      <c r="C2" s="337"/>
      <c r="D2" s="492"/>
      <c r="M2" s="536" t="s">
        <v>114</v>
      </c>
      <c r="N2" s="543"/>
      <c r="O2" s="543"/>
      <c r="P2" s="558"/>
      <c r="Q2" s="563"/>
      <c r="R2" s="573"/>
    </row>
    <row r="3" spans="1:18" ht="12.75" customHeight="1">
      <c r="A3" s="470" t="s">
        <v>35</v>
      </c>
      <c r="B3" s="478"/>
      <c r="C3" s="483"/>
      <c r="D3" s="493"/>
      <c r="M3" s="537" t="str">
        <f>申告書!D13</f>
        <v xml:space="preserve">  </v>
      </c>
      <c r="N3" s="544"/>
      <c r="O3" s="544"/>
      <c r="P3" s="559"/>
      <c r="Q3" s="444" t="s">
        <v>202</v>
      </c>
      <c r="R3" s="573"/>
    </row>
    <row r="4" spans="1:18" ht="9.75" customHeight="1">
      <c r="A4" s="471">
        <f>申告書!M4</f>
        <v>0</v>
      </c>
      <c r="B4" s="479"/>
      <c r="C4" s="484"/>
      <c r="M4" s="538"/>
      <c r="N4" s="545"/>
      <c r="O4" s="545"/>
      <c r="P4" s="560"/>
      <c r="Q4" s="564" t="s">
        <v>104</v>
      </c>
      <c r="R4" s="573"/>
    </row>
    <row r="5" spans="1:18" ht="8.25" customHeight="1">
      <c r="A5" s="340"/>
      <c r="B5" s="349"/>
      <c r="C5" s="359"/>
      <c r="D5" s="494"/>
      <c r="E5" s="337"/>
      <c r="F5" s="404"/>
      <c r="G5" s="404"/>
      <c r="H5" s="404"/>
      <c r="I5" s="516"/>
      <c r="J5" s="404"/>
      <c r="K5" s="404"/>
      <c r="M5" s="539"/>
      <c r="N5" s="546"/>
      <c r="O5" s="546"/>
      <c r="P5" s="561"/>
      <c r="Q5" s="565"/>
      <c r="R5" s="573"/>
    </row>
    <row r="6" spans="1:18" ht="14.25" customHeight="1">
      <c r="A6" s="472" t="s">
        <v>141</v>
      </c>
      <c r="B6" s="480" t="s">
        <v>142</v>
      </c>
      <c r="C6" s="485" t="s">
        <v>139</v>
      </c>
      <c r="D6" s="495" t="s">
        <v>164</v>
      </c>
      <c r="E6" s="502" t="s">
        <v>165</v>
      </c>
      <c r="F6" s="506" t="s">
        <v>166</v>
      </c>
      <c r="G6" s="506"/>
      <c r="H6" s="506"/>
      <c r="I6" s="517" t="s">
        <v>167</v>
      </c>
      <c r="J6" s="480" t="s">
        <v>168</v>
      </c>
      <c r="K6" s="525" t="s">
        <v>224</v>
      </c>
      <c r="L6" s="532" t="s">
        <v>153</v>
      </c>
      <c r="M6" s="532"/>
      <c r="N6" s="547" t="s">
        <v>225</v>
      </c>
      <c r="O6" s="547"/>
      <c r="P6" s="547"/>
      <c r="Q6" s="566"/>
      <c r="R6" s="573"/>
    </row>
    <row r="7" spans="1:18" ht="14.25" customHeight="1">
      <c r="A7" s="473"/>
      <c r="B7" s="481"/>
      <c r="C7" s="486"/>
      <c r="D7" s="496"/>
      <c r="E7" s="503"/>
      <c r="F7" s="507" t="s">
        <v>174</v>
      </c>
      <c r="G7" s="511" t="s">
        <v>67</v>
      </c>
      <c r="H7" s="511" t="s">
        <v>176</v>
      </c>
      <c r="I7" s="518"/>
      <c r="J7" s="481"/>
      <c r="K7" s="526"/>
      <c r="L7" s="395"/>
      <c r="M7" s="395"/>
      <c r="N7" s="548"/>
      <c r="O7" s="548"/>
      <c r="P7" s="548"/>
      <c r="Q7" s="567"/>
      <c r="R7" s="573"/>
    </row>
    <row r="8" spans="1:18" ht="10.5" customHeight="1">
      <c r="A8" s="473"/>
      <c r="B8" s="481"/>
      <c r="C8" s="486"/>
      <c r="D8" s="496"/>
      <c r="E8" s="503"/>
      <c r="F8" s="508"/>
      <c r="G8" s="512"/>
      <c r="H8" s="512"/>
      <c r="I8" s="518"/>
      <c r="J8" s="481"/>
      <c r="K8" s="526"/>
      <c r="L8" s="533" t="s">
        <v>158</v>
      </c>
      <c r="M8" s="540"/>
      <c r="N8" s="548"/>
      <c r="O8" s="548"/>
      <c r="P8" s="548"/>
      <c r="Q8" s="567"/>
      <c r="R8" s="573"/>
    </row>
    <row r="9" spans="1:18" ht="9.75" customHeight="1">
      <c r="A9" s="473"/>
      <c r="B9" s="481"/>
      <c r="C9" s="486"/>
      <c r="D9" s="496"/>
      <c r="E9" s="503"/>
      <c r="F9" s="508"/>
      <c r="G9" s="512"/>
      <c r="H9" s="512"/>
      <c r="I9" s="518"/>
      <c r="J9" s="481"/>
      <c r="K9" s="526"/>
      <c r="L9" s="533"/>
      <c r="M9" s="541" t="s">
        <v>226</v>
      </c>
      <c r="N9" s="548"/>
      <c r="O9" s="548"/>
      <c r="P9" s="548"/>
      <c r="Q9" s="567"/>
      <c r="R9" s="573"/>
    </row>
    <row r="10" spans="1:18" ht="18" customHeight="1">
      <c r="A10" s="474"/>
      <c r="B10" s="482"/>
      <c r="C10" s="487"/>
      <c r="D10" s="497"/>
      <c r="E10" s="504"/>
      <c r="F10" s="509"/>
      <c r="G10" s="513"/>
      <c r="H10" s="513"/>
      <c r="I10" s="519"/>
      <c r="J10" s="482"/>
      <c r="K10" s="527"/>
      <c r="L10" s="534"/>
      <c r="M10" s="542" t="s">
        <v>227</v>
      </c>
      <c r="N10" s="549"/>
      <c r="O10" s="549"/>
      <c r="P10" s="549"/>
      <c r="Q10" s="568"/>
      <c r="R10" s="573"/>
    </row>
    <row r="11" spans="1:18" ht="21.75" customHeight="1">
      <c r="A11" s="475" t="s">
        <v>179</v>
      </c>
      <c r="B11" s="353"/>
      <c r="C11" s="488"/>
      <c r="D11" s="372"/>
      <c r="E11" s="505"/>
      <c r="F11" s="380"/>
      <c r="G11" s="380"/>
      <c r="H11" s="380"/>
      <c r="I11" s="520"/>
      <c r="J11" s="505"/>
      <c r="K11" s="528"/>
      <c r="L11" s="354"/>
      <c r="M11" s="354"/>
      <c r="N11" s="550"/>
      <c r="O11" s="554"/>
      <c r="P11" s="554"/>
      <c r="Q11" s="569"/>
      <c r="R11" s="573"/>
    </row>
    <row r="12" spans="1:18" ht="21.75" customHeight="1">
      <c r="A12" s="476" t="s">
        <v>27</v>
      </c>
      <c r="B12" s="354"/>
      <c r="C12" s="489"/>
      <c r="D12" s="498"/>
      <c r="E12" s="381"/>
      <c r="F12" s="381"/>
      <c r="G12" s="381"/>
      <c r="H12" s="381"/>
      <c r="I12" s="399"/>
      <c r="J12" s="381"/>
      <c r="K12" s="529"/>
      <c r="L12" s="354"/>
      <c r="M12" s="355"/>
      <c r="N12" s="551"/>
      <c r="O12" s="555"/>
      <c r="P12" s="555"/>
      <c r="Q12" s="570"/>
      <c r="R12" s="573"/>
    </row>
    <row r="13" spans="1:18" ht="21.75" customHeight="1">
      <c r="A13" s="476" t="s">
        <v>50</v>
      </c>
      <c r="B13" s="355"/>
      <c r="C13" s="489"/>
      <c r="D13" s="498"/>
      <c r="E13" s="381"/>
      <c r="F13" s="381"/>
      <c r="G13" s="381"/>
      <c r="H13" s="381"/>
      <c r="I13" s="399"/>
      <c r="J13" s="381"/>
      <c r="K13" s="529"/>
      <c r="L13" s="354"/>
      <c r="M13" s="355"/>
      <c r="N13" s="551"/>
      <c r="O13" s="555"/>
      <c r="P13" s="555"/>
      <c r="Q13" s="570"/>
      <c r="R13" s="573"/>
    </row>
    <row r="14" spans="1:18" ht="21.75" customHeight="1">
      <c r="A14" s="476" t="s">
        <v>15</v>
      </c>
      <c r="B14" s="355"/>
      <c r="C14" s="489"/>
      <c r="D14" s="498"/>
      <c r="E14" s="381"/>
      <c r="F14" s="381"/>
      <c r="G14" s="381"/>
      <c r="H14" s="381"/>
      <c r="I14" s="399"/>
      <c r="J14" s="381"/>
      <c r="K14" s="530"/>
      <c r="L14" s="354"/>
      <c r="M14" s="355"/>
      <c r="N14" s="551"/>
      <c r="O14" s="555"/>
      <c r="P14" s="555"/>
      <c r="Q14" s="570"/>
      <c r="R14" s="573"/>
    </row>
    <row r="15" spans="1:18" ht="21.75" customHeight="1">
      <c r="A15" s="476" t="s">
        <v>181</v>
      </c>
      <c r="B15" s="355"/>
      <c r="C15" s="489"/>
      <c r="D15" s="498"/>
      <c r="E15" s="381"/>
      <c r="F15" s="381"/>
      <c r="G15" s="381"/>
      <c r="H15" s="381"/>
      <c r="I15" s="399"/>
      <c r="J15" s="381"/>
      <c r="K15" s="529"/>
      <c r="L15" s="354"/>
      <c r="M15" s="355"/>
      <c r="N15" s="551"/>
      <c r="O15" s="555"/>
      <c r="P15" s="555"/>
      <c r="Q15" s="570"/>
      <c r="R15" s="573"/>
    </row>
    <row r="16" spans="1:18" ht="21.75" customHeight="1">
      <c r="A16" s="476" t="s">
        <v>182</v>
      </c>
      <c r="B16" s="355"/>
      <c r="C16" s="489"/>
      <c r="D16" s="498"/>
      <c r="E16" s="381"/>
      <c r="F16" s="381"/>
      <c r="G16" s="381"/>
      <c r="H16" s="381"/>
      <c r="I16" s="399"/>
      <c r="J16" s="381"/>
      <c r="K16" s="529"/>
      <c r="L16" s="354"/>
      <c r="M16" s="355"/>
      <c r="N16" s="551"/>
      <c r="O16" s="555"/>
      <c r="P16" s="555"/>
      <c r="Q16" s="570"/>
    </row>
    <row r="17" spans="1:17" ht="21.75" customHeight="1">
      <c r="A17" s="476" t="s">
        <v>140</v>
      </c>
      <c r="B17" s="355"/>
      <c r="C17" s="489"/>
      <c r="D17" s="498"/>
      <c r="E17" s="381"/>
      <c r="F17" s="381"/>
      <c r="G17" s="381"/>
      <c r="H17" s="381"/>
      <c r="I17" s="399"/>
      <c r="J17" s="381"/>
      <c r="K17" s="529"/>
      <c r="L17" s="354"/>
      <c r="M17" s="355"/>
      <c r="N17" s="551"/>
      <c r="O17" s="555"/>
      <c r="P17" s="555"/>
      <c r="Q17" s="570"/>
    </row>
    <row r="18" spans="1:17" ht="21.75" customHeight="1">
      <c r="A18" s="476" t="s">
        <v>184</v>
      </c>
      <c r="B18" s="355"/>
      <c r="C18" s="489"/>
      <c r="D18" s="498"/>
      <c r="E18" s="381"/>
      <c r="F18" s="381"/>
      <c r="G18" s="381"/>
      <c r="H18" s="381"/>
      <c r="I18" s="399"/>
      <c r="J18" s="381"/>
      <c r="K18" s="529"/>
      <c r="L18" s="354"/>
      <c r="M18" s="355"/>
      <c r="N18" s="551"/>
      <c r="O18" s="555"/>
      <c r="P18" s="555"/>
      <c r="Q18" s="570"/>
    </row>
    <row r="19" spans="1:17" ht="21.75" customHeight="1">
      <c r="A19" s="476" t="s">
        <v>183</v>
      </c>
      <c r="B19" s="355"/>
      <c r="C19" s="489"/>
      <c r="D19" s="498"/>
      <c r="E19" s="381"/>
      <c r="F19" s="381"/>
      <c r="G19" s="381"/>
      <c r="H19" s="381"/>
      <c r="I19" s="399"/>
      <c r="J19" s="381"/>
      <c r="K19" s="529"/>
      <c r="L19" s="354"/>
      <c r="M19" s="355"/>
      <c r="N19" s="551"/>
      <c r="O19" s="555"/>
      <c r="P19" s="555"/>
      <c r="Q19" s="570"/>
    </row>
    <row r="20" spans="1:17" ht="21.75" customHeight="1">
      <c r="A20" s="476" t="s">
        <v>185</v>
      </c>
      <c r="B20" s="355"/>
      <c r="C20" s="489"/>
      <c r="D20" s="498"/>
      <c r="E20" s="381"/>
      <c r="F20" s="381"/>
      <c r="G20" s="381"/>
      <c r="H20" s="381"/>
      <c r="I20" s="399"/>
      <c r="J20" s="381"/>
      <c r="K20" s="529"/>
      <c r="L20" s="354"/>
      <c r="M20" s="355"/>
      <c r="N20" s="551"/>
      <c r="O20" s="555"/>
      <c r="P20" s="555"/>
      <c r="Q20" s="570"/>
    </row>
    <row r="21" spans="1:17" ht="21.75" customHeight="1">
      <c r="A21" s="476" t="s">
        <v>186</v>
      </c>
      <c r="B21" s="355"/>
      <c r="C21" s="489"/>
      <c r="D21" s="498"/>
      <c r="E21" s="381"/>
      <c r="F21" s="381"/>
      <c r="G21" s="381"/>
      <c r="H21" s="381"/>
      <c r="I21" s="399"/>
      <c r="J21" s="381"/>
      <c r="K21" s="529"/>
      <c r="L21" s="354"/>
      <c r="M21" s="355"/>
      <c r="N21" s="551"/>
      <c r="O21" s="555"/>
      <c r="P21" s="555"/>
      <c r="Q21" s="570"/>
    </row>
    <row r="22" spans="1:17" ht="21.75" customHeight="1">
      <c r="A22" s="476" t="s">
        <v>187</v>
      </c>
      <c r="B22" s="355"/>
      <c r="C22" s="489"/>
      <c r="D22" s="498"/>
      <c r="E22" s="381"/>
      <c r="F22" s="381"/>
      <c r="G22" s="381"/>
      <c r="H22" s="381"/>
      <c r="I22" s="399"/>
      <c r="J22" s="381"/>
      <c r="K22" s="529"/>
      <c r="L22" s="354"/>
      <c r="M22" s="355"/>
      <c r="N22" s="551"/>
      <c r="O22" s="555"/>
      <c r="P22" s="555"/>
      <c r="Q22" s="570"/>
    </row>
    <row r="23" spans="1:17" ht="21.75" customHeight="1">
      <c r="A23" s="476" t="s">
        <v>188</v>
      </c>
      <c r="B23" s="355"/>
      <c r="C23" s="489"/>
      <c r="D23" s="498"/>
      <c r="E23" s="381"/>
      <c r="F23" s="381"/>
      <c r="G23" s="381"/>
      <c r="H23" s="381"/>
      <c r="I23" s="399"/>
      <c r="J23" s="381"/>
      <c r="K23" s="530"/>
      <c r="L23" s="354"/>
      <c r="M23" s="355"/>
      <c r="N23" s="551"/>
      <c r="O23" s="555"/>
      <c r="P23" s="555"/>
      <c r="Q23" s="570"/>
    </row>
    <row r="24" spans="1:17" ht="21.75" customHeight="1">
      <c r="A24" s="476" t="s">
        <v>189</v>
      </c>
      <c r="B24" s="355"/>
      <c r="C24" s="489"/>
      <c r="D24" s="498"/>
      <c r="E24" s="381"/>
      <c r="F24" s="381"/>
      <c r="G24" s="381"/>
      <c r="H24" s="381"/>
      <c r="I24" s="399"/>
      <c r="J24" s="381"/>
      <c r="K24" s="529"/>
      <c r="L24" s="354"/>
      <c r="M24" s="355"/>
      <c r="N24" s="551"/>
      <c r="O24" s="555"/>
      <c r="P24" s="555"/>
      <c r="Q24" s="570"/>
    </row>
    <row r="25" spans="1:17" ht="21.75" customHeight="1">
      <c r="A25" s="476" t="s">
        <v>128</v>
      </c>
      <c r="B25" s="355"/>
      <c r="C25" s="489"/>
      <c r="D25" s="498"/>
      <c r="E25" s="381"/>
      <c r="F25" s="381"/>
      <c r="G25" s="381"/>
      <c r="H25" s="381"/>
      <c r="I25" s="399"/>
      <c r="J25" s="381"/>
      <c r="K25" s="529"/>
      <c r="L25" s="354"/>
      <c r="M25" s="355"/>
      <c r="N25" s="551"/>
      <c r="O25" s="555"/>
      <c r="P25" s="555"/>
      <c r="Q25" s="570"/>
    </row>
    <row r="26" spans="1:17" ht="21.75" customHeight="1">
      <c r="A26" s="476" t="s">
        <v>190</v>
      </c>
      <c r="B26" s="355"/>
      <c r="C26" s="489"/>
      <c r="D26" s="498"/>
      <c r="E26" s="381"/>
      <c r="F26" s="381"/>
      <c r="G26" s="381"/>
      <c r="H26" s="381"/>
      <c r="I26" s="399"/>
      <c r="J26" s="381"/>
      <c r="K26" s="529"/>
      <c r="L26" s="354"/>
      <c r="M26" s="355"/>
      <c r="N26" s="551"/>
      <c r="O26" s="555"/>
      <c r="P26" s="555"/>
      <c r="Q26" s="570"/>
    </row>
    <row r="27" spans="1:17" ht="21.75" customHeight="1">
      <c r="A27" s="476" t="s">
        <v>81</v>
      </c>
      <c r="B27" s="355"/>
      <c r="C27" s="489"/>
      <c r="D27" s="498"/>
      <c r="E27" s="381"/>
      <c r="F27" s="381"/>
      <c r="G27" s="381"/>
      <c r="H27" s="381"/>
      <c r="I27" s="399"/>
      <c r="J27" s="381"/>
      <c r="K27" s="529"/>
      <c r="L27" s="354"/>
      <c r="M27" s="355"/>
      <c r="N27" s="551"/>
      <c r="O27" s="555"/>
      <c r="P27" s="555"/>
      <c r="Q27" s="570"/>
    </row>
    <row r="28" spans="1:17" ht="21.75" customHeight="1">
      <c r="A28" s="476" t="s">
        <v>68</v>
      </c>
      <c r="B28" s="355"/>
      <c r="C28" s="489"/>
      <c r="D28" s="498"/>
      <c r="E28" s="381"/>
      <c r="F28" s="381"/>
      <c r="G28" s="381"/>
      <c r="H28" s="381"/>
      <c r="I28" s="399"/>
      <c r="J28" s="381"/>
      <c r="K28" s="529"/>
      <c r="L28" s="354"/>
      <c r="M28" s="355"/>
      <c r="N28" s="551"/>
      <c r="O28" s="555"/>
      <c r="P28" s="555"/>
      <c r="Q28" s="570"/>
    </row>
    <row r="29" spans="1:17" ht="21.75" customHeight="1">
      <c r="A29" s="476" t="s">
        <v>191</v>
      </c>
      <c r="B29" s="355"/>
      <c r="C29" s="489"/>
      <c r="D29" s="498"/>
      <c r="E29" s="381"/>
      <c r="F29" s="381"/>
      <c r="G29" s="381"/>
      <c r="H29" s="381"/>
      <c r="I29" s="399"/>
      <c r="J29" s="381"/>
      <c r="K29" s="529"/>
      <c r="L29" s="354"/>
      <c r="M29" s="355"/>
      <c r="N29" s="551"/>
      <c r="O29" s="555"/>
      <c r="P29" s="555"/>
      <c r="Q29" s="570"/>
    </row>
    <row r="30" spans="1:17" ht="21.75" customHeight="1">
      <c r="A30" s="477" t="s">
        <v>71</v>
      </c>
      <c r="B30" s="356"/>
      <c r="C30" s="490"/>
      <c r="D30" s="499"/>
      <c r="E30" s="389"/>
      <c r="F30" s="389"/>
      <c r="G30" s="389"/>
      <c r="H30" s="389"/>
      <c r="I30" s="399"/>
      <c r="J30" s="389"/>
      <c r="K30" s="531"/>
      <c r="L30" s="356"/>
      <c r="M30" s="356"/>
      <c r="N30" s="552"/>
      <c r="O30" s="556"/>
      <c r="P30" s="556"/>
      <c r="Q30" s="571"/>
    </row>
    <row r="31" spans="1:17" ht="18.75" customHeight="1">
      <c r="A31" s="180"/>
      <c r="D31" s="500" t="s">
        <v>229</v>
      </c>
      <c r="E31" s="457">
        <f>SUM(E11:E30)</f>
        <v>0</v>
      </c>
      <c r="F31" s="510"/>
      <c r="G31" s="514"/>
      <c r="H31" s="515"/>
      <c r="I31" s="521">
        <f>SUM(I11:I30)</f>
        <v>0</v>
      </c>
    </row>
    <row r="32" spans="1:17" ht="33" customHeight="1">
      <c r="A32" s="180"/>
      <c r="D32" s="501"/>
      <c r="E32" s="501"/>
      <c r="F32" s="501"/>
      <c r="G32" s="501"/>
      <c r="H32" s="501"/>
      <c r="I32" s="501"/>
      <c r="Q32" s="416"/>
    </row>
    <row r="33" spans="9:19" ht="7.5" customHeight="1"/>
    <row r="34" spans="9:19">
      <c r="I34" s="165"/>
    </row>
    <row r="35" spans="9:19">
      <c r="I35" s="165"/>
      <c r="J35" t="str">
        <f>IF('減少 (2)'!I11="","次ページなし","次ページあり")</f>
        <v>次ページなし</v>
      </c>
    </row>
    <row r="36" spans="9:19">
      <c r="N36" s="455"/>
      <c r="O36" s="455"/>
      <c r="Q36" s="455"/>
      <c r="R36" s="455"/>
    </row>
    <row r="37" spans="9:19">
      <c r="Q37" s="455"/>
      <c r="R37" s="455"/>
    </row>
    <row r="38" spans="9:19">
      <c r="I38" s="522" t="s">
        <v>93</v>
      </c>
      <c r="J38" s="523" t="s">
        <v>121</v>
      </c>
      <c r="K38" s="523"/>
      <c r="L38" s="535">
        <f>SUMIF($B$11:$B$30,"1",$I$11:$I$30)</f>
        <v>0</v>
      </c>
      <c r="M38" s="406" t="s">
        <v>89</v>
      </c>
      <c r="N38" s="553">
        <f>SUMIF($B$11:$B$30,"２",$I$11:$I$30)</f>
        <v>0</v>
      </c>
      <c r="O38" s="557"/>
      <c r="P38" s="562" t="s">
        <v>161</v>
      </c>
      <c r="Q38" s="553">
        <f>SUMIF($B$11:$B$30,"３",$I$11:$I$30)</f>
        <v>0</v>
      </c>
      <c r="R38" s="557"/>
    </row>
    <row r="39" spans="9:19">
      <c r="J39" s="524" t="s">
        <v>193</v>
      </c>
      <c r="K39" s="524"/>
      <c r="L39" s="535">
        <f>SUMIF($B$11:$B$30,"4",$I$11:$I$30)</f>
        <v>0</v>
      </c>
      <c r="M39" s="535" t="s">
        <v>194</v>
      </c>
      <c r="N39" s="553">
        <f>SUMIF($B$11:$B$30,"5",$I$11:$I$30)</f>
        <v>0</v>
      </c>
      <c r="O39" s="557"/>
      <c r="P39" s="562" t="s">
        <v>196</v>
      </c>
      <c r="Q39" s="572">
        <f>SUMIF($B$11:$B$30,"６",$I$11:$I$30)</f>
        <v>0</v>
      </c>
      <c r="R39" s="572"/>
    </row>
    <row r="40" spans="9:19">
      <c r="R40" t="s">
        <v>197</v>
      </c>
      <c r="S40">
        <f>L38+N38+Q38+L39+N39+Q39</f>
        <v>0</v>
      </c>
    </row>
  </sheetData>
  <mergeCells count="51">
    <mergeCell ref="A1:C1"/>
    <mergeCell ref="D1:M1"/>
    <mergeCell ref="A2:C2"/>
    <mergeCell ref="M2:P2"/>
    <mergeCell ref="A3:C3"/>
    <mergeCell ref="F6:H6"/>
    <mergeCell ref="N11:Q11"/>
    <mergeCell ref="N12:Q12"/>
    <mergeCell ref="N13:Q13"/>
    <mergeCell ref="N14:Q14"/>
    <mergeCell ref="N15:Q15"/>
    <mergeCell ref="N16:Q16"/>
    <mergeCell ref="N17:Q17"/>
    <mergeCell ref="N18:Q18"/>
    <mergeCell ref="N19:Q19"/>
    <mergeCell ref="N20:Q20"/>
    <mergeCell ref="N21:Q21"/>
    <mergeCell ref="N22:Q22"/>
    <mergeCell ref="N23:Q23"/>
    <mergeCell ref="N24:Q24"/>
    <mergeCell ref="N25:Q25"/>
    <mergeCell ref="N26:Q26"/>
    <mergeCell ref="N27:Q27"/>
    <mergeCell ref="N28:Q28"/>
    <mergeCell ref="N29:Q29"/>
    <mergeCell ref="N30:Q30"/>
    <mergeCell ref="F31:H31"/>
    <mergeCell ref="D32:I32"/>
    <mergeCell ref="J38:K38"/>
    <mergeCell ref="N38:O38"/>
    <mergeCell ref="Q38:R38"/>
    <mergeCell ref="N39:O39"/>
    <mergeCell ref="Q39:R39"/>
    <mergeCell ref="M3:P5"/>
    <mergeCell ref="A4:C5"/>
    <mergeCell ref="Q4:Q5"/>
    <mergeCell ref="A6:A10"/>
    <mergeCell ref="B6:B10"/>
    <mergeCell ref="C6:C10"/>
    <mergeCell ref="D6:D10"/>
    <mergeCell ref="E6:E10"/>
    <mergeCell ref="I6:I10"/>
    <mergeCell ref="J6:J10"/>
    <mergeCell ref="K6:K10"/>
    <mergeCell ref="L6:M7"/>
    <mergeCell ref="N6:Q10"/>
    <mergeCell ref="F7:F10"/>
    <mergeCell ref="G7:G10"/>
    <mergeCell ref="H7:H10"/>
    <mergeCell ref="L8:L10"/>
    <mergeCell ref="R1:R15"/>
  </mergeCells>
  <phoneticPr fontId="19"/>
  <dataValidations count="5">
    <dataValidation imeMode="hiragana" allowBlank="1" showDropDown="0" showInputMessage="1" showErrorMessage="1" sqref="D11:D30 N11:N30 O12:Q30"/>
    <dataValidation type="whole" imeMode="off" allowBlank="1" showDropDown="0" showInputMessage="1" showErrorMessage="1" error="1～6を入力してください" sqref="B11:B30">
      <formula1>1</formula1>
      <formula2>6</formula2>
    </dataValidation>
    <dataValidation type="whole" imeMode="off" allowBlank="1" showDropDown="0" showInputMessage="1" showErrorMessage="1" error="1～4を入力してください" sqref="F11:F30">
      <formula1>1</formula1>
      <formula2>5</formula2>
    </dataValidation>
    <dataValidation type="whole" imeMode="off" allowBlank="1" showDropDown="0" showInputMessage="1" showErrorMessage="1" error="1～12を入力してください" sqref="H11:H30">
      <formula1>1</formula1>
      <formula2>12</formula2>
    </dataValidation>
    <dataValidation type="textLength" operator="equal" allowBlank="1" showDropDown="0" showInputMessage="1" showErrorMessage="1" error="数字8桁です_x000a_" sqref="C11:C30">
      <formula1>8</formula1>
    </dataValidation>
  </dataValidations>
  <pageMargins left="0.59055118110236227" right="0.19685039370078741" top="0.27559055118110237" bottom="0.19685039370078741" header="0.27559055118110237" footer="0.19685039370078741"/>
  <pageSetup paperSize="9" scale="98" fitToWidth="1" fitToHeight="1" orientation="landscape" usePrinterDefaults="1" cellComments="asDisplayed"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dimension ref="A1:S40"/>
  <sheetViews>
    <sheetView showGridLines="0" view="pageBreakPreview" zoomScale="91" zoomScaleSheetLayoutView="91" workbookViewId="0">
      <selection activeCell="N38" sqref="N38:O38"/>
    </sheetView>
  </sheetViews>
  <sheetFormatPr defaultRowHeight="13.5"/>
  <cols>
    <col min="1" max="1" width="4" style="165" customWidth="1"/>
    <col min="2" max="2" width="3.125" style="165" customWidth="1"/>
    <col min="3" max="3" width="12.5" style="165" customWidth="1"/>
    <col min="4" max="4" width="36.625" style="468" customWidth="1"/>
    <col min="5" max="5" width="4.25" style="165" customWidth="1"/>
    <col min="6" max="6" width="3.875" style="165" customWidth="1"/>
    <col min="7" max="7" width="3.625" style="165" customWidth="1"/>
    <col min="8" max="8" width="4.375" style="165" customWidth="1"/>
    <col min="9" max="9" width="20.875" style="469" customWidth="1"/>
    <col min="10" max="10" width="4.25" style="165" customWidth="1"/>
    <col min="11" max="11" width="4.125" style="165" customWidth="1"/>
    <col min="12" max="12" width="11.125" style="165" customWidth="1"/>
    <col min="13" max="13" width="4.75" style="165" customWidth="1"/>
    <col min="14" max="17" width="5.5" style="165" customWidth="1"/>
    <col min="18" max="18" width="3.125" style="165" customWidth="1"/>
    <col min="19" max="19" width="9" style="165" bestFit="1" customWidth="1"/>
    <col min="20" max="16384" width="9" style="165" customWidth="1"/>
  </cols>
  <sheetData>
    <row r="1" spans="1:18" ht="27.75" customHeight="1">
      <c r="A1" s="1"/>
      <c r="B1" s="1"/>
      <c r="C1" s="1"/>
      <c r="D1" s="575" t="s">
        <v>22</v>
      </c>
      <c r="E1" s="575"/>
      <c r="F1" s="575"/>
      <c r="G1" s="575"/>
      <c r="H1" s="575"/>
      <c r="I1" s="575"/>
      <c r="J1" s="575"/>
      <c r="K1" s="575"/>
      <c r="L1" s="575"/>
      <c r="M1" s="575"/>
      <c r="R1" s="453" t="s">
        <v>144</v>
      </c>
    </row>
    <row r="2" spans="1:18" ht="15" customHeight="1">
      <c r="A2" s="337" t="str">
        <f>申告書項目入力票!T2</f>
        <v>令和６年度</v>
      </c>
      <c r="B2" s="337"/>
      <c r="C2" s="337"/>
      <c r="D2" s="492"/>
      <c r="M2" s="536" t="s">
        <v>200</v>
      </c>
      <c r="N2" s="543"/>
      <c r="O2" s="543"/>
      <c r="P2" s="558"/>
      <c r="Q2" s="563"/>
      <c r="R2" s="453"/>
    </row>
    <row r="3" spans="1:18" ht="12.75" customHeight="1">
      <c r="A3" s="536" t="s">
        <v>201</v>
      </c>
      <c r="B3" s="543"/>
      <c r="C3" s="558"/>
      <c r="D3" s="576"/>
      <c r="M3" s="537" t="str">
        <f>申告書!D13</f>
        <v xml:space="preserve">  </v>
      </c>
      <c r="N3" s="544"/>
      <c r="O3" s="544"/>
      <c r="P3" s="559"/>
      <c r="Q3" s="444" t="s">
        <v>117</v>
      </c>
      <c r="R3" s="453"/>
    </row>
    <row r="4" spans="1:18" ht="9.75" customHeight="1">
      <c r="A4" s="471">
        <f>申告書!M4</f>
        <v>0</v>
      </c>
      <c r="B4" s="479"/>
      <c r="C4" s="484"/>
      <c r="D4" s="577"/>
      <c r="M4" s="538"/>
      <c r="N4" s="545"/>
      <c r="O4" s="545"/>
      <c r="P4" s="560"/>
      <c r="Q4" s="564" t="s">
        <v>138</v>
      </c>
      <c r="R4" s="453"/>
    </row>
    <row r="5" spans="1:18" ht="8.25" customHeight="1">
      <c r="A5" s="340"/>
      <c r="B5" s="349"/>
      <c r="C5" s="359"/>
      <c r="D5" s="494"/>
      <c r="E5" s="337"/>
      <c r="F5" s="56"/>
      <c r="G5" s="56"/>
      <c r="H5" s="56"/>
      <c r="I5" s="516"/>
      <c r="J5" s="56"/>
      <c r="K5" s="56"/>
      <c r="M5" s="539"/>
      <c r="N5" s="546"/>
      <c r="O5" s="546"/>
      <c r="P5" s="561"/>
      <c r="Q5" s="565"/>
      <c r="R5" s="453"/>
    </row>
    <row r="6" spans="1:18" ht="14.25" customHeight="1">
      <c r="A6" s="472" t="s">
        <v>92</v>
      </c>
      <c r="B6" s="480" t="s">
        <v>203</v>
      </c>
      <c r="C6" s="485" t="s">
        <v>139</v>
      </c>
      <c r="D6" s="495" t="s">
        <v>204</v>
      </c>
      <c r="E6" s="502" t="s">
        <v>205</v>
      </c>
      <c r="F6" s="506" t="s">
        <v>80</v>
      </c>
      <c r="G6" s="506"/>
      <c r="H6" s="506"/>
      <c r="I6" s="517" t="s">
        <v>206</v>
      </c>
      <c r="J6" s="480" t="s">
        <v>207</v>
      </c>
      <c r="K6" s="525" t="s">
        <v>230</v>
      </c>
      <c r="L6" s="532" t="s">
        <v>37</v>
      </c>
      <c r="M6" s="532"/>
      <c r="N6" s="547" t="s">
        <v>59</v>
      </c>
      <c r="O6" s="547"/>
      <c r="P6" s="547"/>
      <c r="Q6" s="566"/>
      <c r="R6" s="453"/>
    </row>
    <row r="7" spans="1:18" ht="14.25" customHeight="1">
      <c r="A7" s="473"/>
      <c r="B7" s="481"/>
      <c r="C7" s="486"/>
      <c r="D7" s="496"/>
      <c r="E7" s="503"/>
      <c r="F7" s="507" t="s">
        <v>212</v>
      </c>
      <c r="G7" s="511" t="s">
        <v>213</v>
      </c>
      <c r="H7" s="511" t="s">
        <v>214</v>
      </c>
      <c r="I7" s="518"/>
      <c r="J7" s="481"/>
      <c r="K7" s="526"/>
      <c r="L7" s="395"/>
      <c r="M7" s="395"/>
      <c r="N7" s="548"/>
      <c r="O7" s="548"/>
      <c r="P7" s="548"/>
      <c r="Q7" s="567"/>
      <c r="R7" s="453"/>
    </row>
    <row r="8" spans="1:18" ht="10.5" customHeight="1">
      <c r="A8" s="473"/>
      <c r="B8" s="481"/>
      <c r="C8" s="486"/>
      <c r="D8" s="496"/>
      <c r="E8" s="503"/>
      <c r="F8" s="508"/>
      <c r="G8" s="512"/>
      <c r="H8" s="512"/>
      <c r="I8" s="518"/>
      <c r="J8" s="481"/>
      <c r="K8" s="526"/>
      <c r="L8" s="533" t="s">
        <v>231</v>
      </c>
      <c r="M8" s="541"/>
      <c r="N8" s="548"/>
      <c r="O8" s="548"/>
      <c r="P8" s="548"/>
      <c r="Q8" s="567"/>
      <c r="R8" s="453"/>
    </row>
    <row r="9" spans="1:18" ht="9.75" customHeight="1">
      <c r="A9" s="473"/>
      <c r="B9" s="481"/>
      <c r="C9" s="486"/>
      <c r="D9" s="496"/>
      <c r="E9" s="503"/>
      <c r="F9" s="508"/>
      <c r="G9" s="512"/>
      <c r="H9" s="512"/>
      <c r="I9" s="518"/>
      <c r="J9" s="481"/>
      <c r="K9" s="526"/>
      <c r="L9" s="533"/>
      <c r="M9" s="541" t="s">
        <v>228</v>
      </c>
      <c r="N9" s="548"/>
      <c r="O9" s="548"/>
      <c r="P9" s="548"/>
      <c r="Q9" s="567"/>
      <c r="R9" s="453"/>
    </row>
    <row r="10" spans="1:18" ht="18" customHeight="1">
      <c r="A10" s="474"/>
      <c r="B10" s="482"/>
      <c r="C10" s="487"/>
      <c r="D10" s="497"/>
      <c r="E10" s="504"/>
      <c r="F10" s="509"/>
      <c r="G10" s="513"/>
      <c r="H10" s="513"/>
      <c r="I10" s="519"/>
      <c r="J10" s="482"/>
      <c r="K10" s="527"/>
      <c r="L10" s="534"/>
      <c r="M10" s="542" t="s">
        <v>101</v>
      </c>
      <c r="N10" s="549"/>
      <c r="O10" s="549"/>
      <c r="P10" s="549"/>
      <c r="Q10" s="568"/>
      <c r="R10" s="453"/>
    </row>
    <row r="11" spans="1:18" ht="21.75" customHeight="1">
      <c r="A11" s="475" t="s">
        <v>179</v>
      </c>
      <c r="B11" s="353"/>
      <c r="C11" s="488"/>
      <c r="D11" s="578"/>
      <c r="E11" s="380"/>
      <c r="F11" s="380"/>
      <c r="G11" s="380"/>
      <c r="H11" s="380"/>
      <c r="I11" s="520"/>
      <c r="J11" s="505"/>
      <c r="K11" s="528"/>
      <c r="L11" s="354"/>
      <c r="M11" s="354"/>
      <c r="N11" s="550"/>
      <c r="O11" s="554"/>
      <c r="P11" s="554"/>
      <c r="Q11" s="569"/>
      <c r="R11" s="453"/>
    </row>
    <row r="12" spans="1:18" ht="21.75" customHeight="1">
      <c r="A12" s="476" t="s">
        <v>27</v>
      </c>
      <c r="B12" s="354"/>
      <c r="C12" s="489"/>
      <c r="D12" s="498"/>
      <c r="E12" s="381"/>
      <c r="F12" s="381"/>
      <c r="G12" s="381"/>
      <c r="H12" s="381"/>
      <c r="I12" s="399"/>
      <c r="J12" s="381"/>
      <c r="K12" s="529"/>
      <c r="L12" s="354"/>
      <c r="M12" s="355"/>
      <c r="N12" s="551"/>
      <c r="O12" s="555"/>
      <c r="P12" s="555"/>
      <c r="Q12" s="570"/>
      <c r="R12" s="453"/>
    </row>
    <row r="13" spans="1:18" ht="21.75" customHeight="1">
      <c r="A13" s="476" t="s">
        <v>50</v>
      </c>
      <c r="B13" s="355"/>
      <c r="C13" s="489"/>
      <c r="D13" s="498"/>
      <c r="E13" s="381"/>
      <c r="F13" s="381"/>
      <c r="G13" s="381"/>
      <c r="H13" s="381"/>
      <c r="I13" s="399"/>
      <c r="J13" s="381"/>
      <c r="K13" s="529"/>
      <c r="L13" s="354"/>
      <c r="M13" s="355"/>
      <c r="N13" s="551"/>
      <c r="O13" s="555"/>
      <c r="P13" s="555"/>
      <c r="Q13" s="570"/>
      <c r="R13" s="453"/>
    </row>
    <row r="14" spans="1:18" ht="21.75" customHeight="1">
      <c r="A14" s="476" t="s">
        <v>15</v>
      </c>
      <c r="B14" s="355"/>
      <c r="C14" s="489"/>
      <c r="D14" s="498"/>
      <c r="E14" s="381"/>
      <c r="F14" s="381"/>
      <c r="G14" s="381"/>
      <c r="H14" s="381"/>
      <c r="I14" s="399"/>
      <c r="J14" s="381"/>
      <c r="K14" s="530"/>
      <c r="L14" s="354"/>
      <c r="M14" s="355"/>
      <c r="N14" s="551"/>
      <c r="O14" s="555"/>
      <c r="P14" s="555"/>
      <c r="Q14" s="570"/>
      <c r="R14" s="453"/>
    </row>
    <row r="15" spans="1:18" ht="21.75" customHeight="1">
      <c r="A15" s="476" t="s">
        <v>181</v>
      </c>
      <c r="B15" s="355"/>
      <c r="C15" s="489"/>
      <c r="D15" s="498"/>
      <c r="E15" s="381"/>
      <c r="F15" s="381"/>
      <c r="G15" s="381"/>
      <c r="H15" s="381"/>
      <c r="I15" s="399"/>
      <c r="J15" s="381"/>
      <c r="K15" s="529"/>
      <c r="L15" s="354"/>
      <c r="M15" s="355"/>
      <c r="N15" s="551"/>
      <c r="O15" s="555"/>
      <c r="P15" s="555"/>
      <c r="Q15" s="570"/>
      <c r="R15" s="453"/>
    </row>
    <row r="16" spans="1:18" ht="21.75" customHeight="1">
      <c r="A16" s="476" t="s">
        <v>182</v>
      </c>
      <c r="B16" s="355"/>
      <c r="C16" s="489"/>
      <c r="D16" s="498"/>
      <c r="E16" s="381"/>
      <c r="F16" s="381"/>
      <c r="G16" s="381"/>
      <c r="H16" s="381"/>
      <c r="I16" s="399"/>
      <c r="J16" s="381"/>
      <c r="K16" s="529"/>
      <c r="L16" s="354"/>
      <c r="M16" s="355"/>
      <c r="N16" s="551"/>
      <c r="O16" s="555"/>
      <c r="P16" s="555"/>
      <c r="Q16" s="570"/>
      <c r="R16" s="453"/>
    </row>
    <row r="17" spans="1:17" ht="21.75" customHeight="1">
      <c r="A17" s="476" t="s">
        <v>140</v>
      </c>
      <c r="B17" s="355"/>
      <c r="C17" s="489"/>
      <c r="D17" s="498"/>
      <c r="E17" s="381"/>
      <c r="F17" s="381"/>
      <c r="G17" s="381"/>
      <c r="H17" s="381"/>
      <c r="I17" s="399"/>
      <c r="J17" s="381"/>
      <c r="K17" s="529"/>
      <c r="L17" s="354"/>
      <c r="M17" s="355"/>
      <c r="N17" s="551"/>
      <c r="O17" s="555"/>
      <c r="P17" s="555"/>
      <c r="Q17" s="570"/>
    </row>
    <row r="18" spans="1:17" ht="21.75" customHeight="1">
      <c r="A18" s="476" t="s">
        <v>184</v>
      </c>
      <c r="B18" s="355"/>
      <c r="C18" s="489"/>
      <c r="D18" s="498"/>
      <c r="E18" s="381"/>
      <c r="F18" s="381"/>
      <c r="G18" s="381"/>
      <c r="H18" s="381"/>
      <c r="I18" s="399"/>
      <c r="J18" s="381"/>
      <c r="K18" s="529"/>
      <c r="L18" s="354"/>
      <c r="M18" s="355"/>
      <c r="N18" s="551"/>
      <c r="O18" s="555"/>
      <c r="P18" s="555"/>
      <c r="Q18" s="570"/>
    </row>
    <row r="19" spans="1:17" ht="21.75" customHeight="1">
      <c r="A19" s="476" t="s">
        <v>183</v>
      </c>
      <c r="B19" s="355"/>
      <c r="C19" s="489"/>
      <c r="D19" s="498"/>
      <c r="E19" s="381"/>
      <c r="F19" s="381"/>
      <c r="G19" s="381"/>
      <c r="H19" s="381"/>
      <c r="I19" s="399"/>
      <c r="J19" s="381"/>
      <c r="K19" s="529"/>
      <c r="L19" s="354"/>
      <c r="M19" s="355"/>
      <c r="N19" s="551"/>
      <c r="O19" s="555"/>
      <c r="P19" s="555"/>
      <c r="Q19" s="570"/>
    </row>
    <row r="20" spans="1:17" ht="21.75" customHeight="1">
      <c r="A20" s="476" t="s">
        <v>185</v>
      </c>
      <c r="B20" s="355"/>
      <c r="C20" s="489"/>
      <c r="D20" s="498"/>
      <c r="E20" s="381"/>
      <c r="F20" s="381"/>
      <c r="G20" s="381"/>
      <c r="H20" s="381"/>
      <c r="I20" s="399"/>
      <c r="J20" s="381"/>
      <c r="K20" s="529"/>
      <c r="L20" s="354"/>
      <c r="M20" s="355"/>
      <c r="N20" s="551"/>
      <c r="O20" s="555"/>
      <c r="P20" s="555"/>
      <c r="Q20" s="570"/>
    </row>
    <row r="21" spans="1:17" ht="21.75" customHeight="1">
      <c r="A21" s="476" t="s">
        <v>186</v>
      </c>
      <c r="B21" s="355"/>
      <c r="C21" s="489"/>
      <c r="D21" s="498"/>
      <c r="E21" s="381"/>
      <c r="F21" s="381"/>
      <c r="G21" s="381"/>
      <c r="H21" s="381"/>
      <c r="I21" s="399"/>
      <c r="J21" s="381"/>
      <c r="K21" s="529"/>
      <c r="L21" s="354"/>
      <c r="M21" s="355"/>
      <c r="N21" s="551"/>
      <c r="O21" s="555"/>
      <c r="P21" s="555"/>
      <c r="Q21" s="570"/>
    </row>
    <row r="22" spans="1:17" ht="21.75" customHeight="1">
      <c r="A22" s="476" t="s">
        <v>187</v>
      </c>
      <c r="B22" s="355"/>
      <c r="C22" s="489"/>
      <c r="D22" s="498"/>
      <c r="E22" s="381"/>
      <c r="F22" s="381"/>
      <c r="G22" s="381"/>
      <c r="H22" s="381"/>
      <c r="I22" s="399"/>
      <c r="J22" s="381"/>
      <c r="K22" s="529"/>
      <c r="L22" s="354"/>
      <c r="M22" s="355"/>
      <c r="N22" s="551"/>
      <c r="O22" s="555"/>
      <c r="P22" s="555"/>
      <c r="Q22" s="570"/>
    </row>
    <row r="23" spans="1:17" ht="21.75" customHeight="1">
      <c r="A23" s="476" t="s">
        <v>188</v>
      </c>
      <c r="B23" s="355"/>
      <c r="C23" s="489"/>
      <c r="D23" s="498"/>
      <c r="E23" s="381"/>
      <c r="F23" s="381"/>
      <c r="G23" s="381"/>
      <c r="H23" s="381"/>
      <c r="I23" s="399"/>
      <c r="J23" s="381"/>
      <c r="K23" s="530"/>
      <c r="L23" s="354"/>
      <c r="M23" s="355"/>
      <c r="N23" s="551"/>
      <c r="O23" s="555"/>
      <c r="P23" s="555"/>
      <c r="Q23" s="570"/>
    </row>
    <row r="24" spans="1:17" ht="21.75" customHeight="1">
      <c r="A24" s="476" t="s">
        <v>189</v>
      </c>
      <c r="B24" s="355"/>
      <c r="C24" s="489"/>
      <c r="D24" s="498"/>
      <c r="E24" s="381"/>
      <c r="F24" s="381"/>
      <c r="G24" s="381"/>
      <c r="H24" s="381"/>
      <c r="I24" s="399"/>
      <c r="J24" s="381"/>
      <c r="K24" s="529"/>
      <c r="L24" s="354"/>
      <c r="M24" s="355"/>
      <c r="N24" s="551"/>
      <c r="O24" s="555"/>
      <c r="P24" s="555"/>
      <c r="Q24" s="570"/>
    </row>
    <row r="25" spans="1:17" ht="21.75" customHeight="1">
      <c r="A25" s="476" t="s">
        <v>128</v>
      </c>
      <c r="B25" s="355"/>
      <c r="C25" s="489"/>
      <c r="D25" s="498"/>
      <c r="E25" s="381"/>
      <c r="F25" s="381"/>
      <c r="G25" s="381"/>
      <c r="H25" s="381"/>
      <c r="I25" s="399"/>
      <c r="J25" s="381"/>
      <c r="K25" s="529"/>
      <c r="L25" s="354"/>
      <c r="M25" s="355"/>
      <c r="N25" s="551"/>
      <c r="O25" s="555"/>
      <c r="P25" s="555"/>
      <c r="Q25" s="570"/>
    </row>
    <row r="26" spans="1:17" ht="21.75" customHeight="1">
      <c r="A26" s="476" t="s">
        <v>190</v>
      </c>
      <c r="B26" s="355"/>
      <c r="C26" s="489"/>
      <c r="D26" s="498"/>
      <c r="E26" s="381"/>
      <c r="F26" s="381"/>
      <c r="G26" s="381"/>
      <c r="H26" s="381"/>
      <c r="I26" s="399"/>
      <c r="J26" s="381"/>
      <c r="K26" s="529"/>
      <c r="L26" s="354"/>
      <c r="M26" s="355"/>
      <c r="N26" s="551"/>
      <c r="O26" s="555"/>
      <c r="P26" s="555"/>
      <c r="Q26" s="570"/>
    </row>
    <row r="27" spans="1:17" ht="21.75" customHeight="1">
      <c r="A27" s="476" t="s">
        <v>81</v>
      </c>
      <c r="B27" s="355"/>
      <c r="C27" s="489"/>
      <c r="D27" s="498"/>
      <c r="E27" s="381"/>
      <c r="F27" s="381"/>
      <c r="G27" s="381"/>
      <c r="H27" s="381"/>
      <c r="I27" s="399"/>
      <c r="J27" s="381"/>
      <c r="K27" s="529"/>
      <c r="L27" s="354"/>
      <c r="M27" s="355"/>
      <c r="N27" s="551"/>
      <c r="O27" s="555"/>
      <c r="P27" s="555"/>
      <c r="Q27" s="570"/>
    </row>
    <row r="28" spans="1:17" ht="21.75" customHeight="1">
      <c r="A28" s="476" t="s">
        <v>68</v>
      </c>
      <c r="B28" s="355"/>
      <c r="C28" s="489"/>
      <c r="D28" s="498"/>
      <c r="E28" s="381"/>
      <c r="F28" s="381"/>
      <c r="G28" s="381"/>
      <c r="H28" s="381"/>
      <c r="I28" s="399"/>
      <c r="J28" s="381"/>
      <c r="K28" s="529"/>
      <c r="L28" s="354"/>
      <c r="M28" s="355"/>
      <c r="N28" s="551"/>
      <c r="O28" s="555"/>
      <c r="P28" s="555"/>
      <c r="Q28" s="570"/>
    </row>
    <row r="29" spans="1:17" ht="21.75" customHeight="1">
      <c r="A29" s="476" t="s">
        <v>191</v>
      </c>
      <c r="B29" s="355"/>
      <c r="C29" s="489"/>
      <c r="D29" s="498"/>
      <c r="E29" s="381"/>
      <c r="F29" s="381"/>
      <c r="G29" s="381"/>
      <c r="H29" s="381"/>
      <c r="I29" s="399"/>
      <c r="J29" s="381"/>
      <c r="K29" s="529"/>
      <c r="L29" s="354"/>
      <c r="M29" s="355"/>
      <c r="N29" s="551"/>
      <c r="O29" s="555"/>
      <c r="P29" s="555"/>
      <c r="Q29" s="570"/>
    </row>
    <row r="30" spans="1:17" ht="21.75" customHeight="1">
      <c r="A30" s="477" t="s">
        <v>71</v>
      </c>
      <c r="B30" s="356"/>
      <c r="C30" s="490"/>
      <c r="D30" s="499"/>
      <c r="E30" s="382"/>
      <c r="F30" s="389"/>
      <c r="G30" s="389"/>
      <c r="H30" s="389"/>
      <c r="I30" s="399"/>
      <c r="J30" s="389"/>
      <c r="K30" s="531"/>
      <c r="L30" s="356"/>
      <c r="M30" s="356"/>
      <c r="N30" s="552"/>
      <c r="O30" s="556"/>
      <c r="P30" s="556"/>
      <c r="Q30" s="571"/>
    </row>
    <row r="31" spans="1:17" ht="18.75" customHeight="1">
      <c r="A31" s="180"/>
      <c r="D31" s="500" t="s">
        <v>220</v>
      </c>
      <c r="E31" s="457">
        <f>SUM(E11:E30)</f>
        <v>0</v>
      </c>
      <c r="F31" s="510"/>
      <c r="G31" s="514"/>
      <c r="H31" s="515"/>
      <c r="I31" s="521">
        <f>SUM(I11:I30)</f>
        <v>0</v>
      </c>
    </row>
    <row r="32" spans="1:17" s="574" customFormat="1" ht="15.75" customHeight="1"/>
    <row r="33" spans="9:19" s="574" customFormat="1" ht="19.5" customHeight="1"/>
    <row r="34" spans="9:19">
      <c r="I34" s="165"/>
    </row>
    <row r="35" spans="9:19">
      <c r="J35" s="579" t="str">
        <f>IF('減少 (3)'!I11="","次ページなし","次ページあり")</f>
        <v>次ページなし</v>
      </c>
      <c r="L35" s="574"/>
    </row>
    <row r="38" spans="9:19">
      <c r="J38" s="406" t="s">
        <v>175</v>
      </c>
      <c r="K38" s="406"/>
      <c r="L38" s="535">
        <f>SUMIF($B$11:$B$30,"1",$I$11:$I$30)</f>
        <v>0</v>
      </c>
      <c r="M38" s="406" t="s">
        <v>216</v>
      </c>
      <c r="N38" s="553">
        <f>SUMIF($B$11:$B$30,"２",$I$11:$I$30)</f>
        <v>0</v>
      </c>
      <c r="O38" s="557"/>
      <c r="P38" s="562" t="s">
        <v>217</v>
      </c>
      <c r="Q38" s="406">
        <f>SUMIF($B$11:$B$30,"３",$I$11:$I$30)</f>
        <v>0</v>
      </c>
      <c r="R38" s="406"/>
    </row>
    <row r="39" spans="9:19">
      <c r="J39" s="535" t="s">
        <v>218</v>
      </c>
      <c r="K39" s="535"/>
      <c r="L39" s="535">
        <f>SUMIF($B$11:$B$30,"4",$I$11:$I$30)</f>
        <v>0</v>
      </c>
      <c r="M39" s="535" t="s">
        <v>232</v>
      </c>
      <c r="N39" s="553">
        <f>SUMIF($B$11:$B$30,"5",$I$11:$I$30)</f>
        <v>0</v>
      </c>
      <c r="O39" s="557"/>
      <c r="P39" s="562" t="s">
        <v>132</v>
      </c>
      <c r="Q39" s="406">
        <f>SUMIF($B$11:$B$30,"６",$I$11:$I$30)</f>
        <v>0</v>
      </c>
      <c r="R39" s="406"/>
    </row>
    <row r="40" spans="9:19">
      <c r="R40" s="165" t="s">
        <v>197</v>
      </c>
      <c r="S40" s="165">
        <f>L38+N38+Q38+L39+N39+Q39</f>
        <v>0</v>
      </c>
    </row>
  </sheetData>
  <mergeCells count="50">
    <mergeCell ref="A1:C1"/>
    <mergeCell ref="D1:M1"/>
    <mergeCell ref="A2:C2"/>
    <mergeCell ref="M2:P2"/>
    <mergeCell ref="A3:C3"/>
    <mergeCell ref="F6:H6"/>
    <mergeCell ref="N11:Q11"/>
    <mergeCell ref="N12:Q12"/>
    <mergeCell ref="N13:Q13"/>
    <mergeCell ref="N14:Q14"/>
    <mergeCell ref="N15:Q15"/>
    <mergeCell ref="N16:Q16"/>
    <mergeCell ref="N17:Q17"/>
    <mergeCell ref="N18:Q18"/>
    <mergeCell ref="N19:Q19"/>
    <mergeCell ref="N20:Q20"/>
    <mergeCell ref="N21:Q21"/>
    <mergeCell ref="N22:Q22"/>
    <mergeCell ref="N23:Q23"/>
    <mergeCell ref="N24:Q24"/>
    <mergeCell ref="N25:Q25"/>
    <mergeCell ref="N26:Q26"/>
    <mergeCell ref="N27:Q27"/>
    <mergeCell ref="N28:Q28"/>
    <mergeCell ref="N29:Q29"/>
    <mergeCell ref="N30:Q30"/>
    <mergeCell ref="F31:H31"/>
    <mergeCell ref="J38:K38"/>
    <mergeCell ref="N38:O38"/>
    <mergeCell ref="Q38:R38"/>
    <mergeCell ref="N39:O39"/>
    <mergeCell ref="Q39:R39"/>
    <mergeCell ref="M3:P5"/>
    <mergeCell ref="A4:C5"/>
    <mergeCell ref="Q4:Q5"/>
    <mergeCell ref="A6:A10"/>
    <mergeCell ref="B6:B10"/>
    <mergeCell ref="C6:C10"/>
    <mergeCell ref="D6:D10"/>
    <mergeCell ref="E6:E10"/>
    <mergeCell ref="I6:I10"/>
    <mergeCell ref="J6:J10"/>
    <mergeCell ref="K6:K10"/>
    <mergeCell ref="L6:M7"/>
    <mergeCell ref="N6:Q10"/>
    <mergeCell ref="F7:F10"/>
    <mergeCell ref="G7:G10"/>
    <mergeCell ref="H7:H10"/>
    <mergeCell ref="L8:L10"/>
    <mergeCell ref="R1:R16"/>
  </mergeCells>
  <phoneticPr fontId="19"/>
  <dataValidations count="5">
    <dataValidation imeMode="hiragana" allowBlank="1" showDropDown="0" showInputMessage="1" showErrorMessage="1" sqref="D11:D30 N11:N30 O12:Q30"/>
    <dataValidation type="whole" imeMode="off" allowBlank="1" showDropDown="0" showInputMessage="1" showErrorMessage="1" error="1～4を入力してください" sqref="F11:F30">
      <formula1>1</formula1>
      <formula2>5</formula2>
    </dataValidation>
    <dataValidation type="whole" imeMode="off" allowBlank="1" showDropDown="0" showInputMessage="1" showErrorMessage="1" error="1～12を入力してください" sqref="H11:H30">
      <formula1>1</formula1>
      <formula2>12</formula2>
    </dataValidation>
    <dataValidation type="whole" imeMode="off" allowBlank="1" showDropDown="0" showInputMessage="1" showErrorMessage="1" error="1～6を入力してください" sqref="B11:B30">
      <formula1>1</formula1>
      <formula2>6</formula2>
    </dataValidation>
    <dataValidation type="textLength" operator="equal" allowBlank="1" showDropDown="0" showInputMessage="1" showErrorMessage="1" error="数字8桁です_x000a_" sqref="C11:C30">
      <formula1>8</formula1>
    </dataValidation>
  </dataValidations>
  <pageMargins left="0.59055118110236227" right="0.19685039370078741" top="0.19685039370078741" bottom="0.19685039370078741" header="0" footer="0.19685039370078741"/>
  <pageSetup paperSize="9" scale="99" fitToWidth="1" fitToHeight="1" orientation="landscape" usePrinterDefaults="1" verticalDpi="4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9"/>
  <dimension ref="A1:S40"/>
  <sheetViews>
    <sheetView showGridLines="0" view="pageBreakPreview" zoomScale="91" zoomScaleSheetLayoutView="91" workbookViewId="0">
      <selection activeCell="N35" sqref="N35:O35"/>
    </sheetView>
  </sheetViews>
  <sheetFormatPr defaultRowHeight="13.5"/>
  <cols>
    <col min="1" max="1" width="4" style="165" customWidth="1"/>
    <col min="2" max="2" width="3.125" style="165" customWidth="1"/>
    <col min="3" max="3" width="12.5" style="165" customWidth="1"/>
    <col min="4" max="4" width="36.625" style="468" customWidth="1"/>
    <col min="5" max="5" width="4.25" style="165" customWidth="1"/>
    <col min="6" max="6" width="3.875" style="165" customWidth="1"/>
    <col min="7" max="7" width="3.625" style="165" customWidth="1"/>
    <col min="8" max="8" width="4.375" style="165" customWidth="1"/>
    <col min="9" max="9" width="20.875" style="469" customWidth="1"/>
    <col min="10" max="10" width="4.25" style="165" customWidth="1"/>
    <col min="11" max="11" width="4.125" style="165" customWidth="1"/>
    <col min="12" max="12" width="11.125" style="165" customWidth="1"/>
    <col min="13" max="13" width="4.75" style="165" customWidth="1"/>
    <col min="14" max="17" width="5.5" style="165" customWidth="1"/>
    <col min="18" max="18" width="3.125" style="165" customWidth="1"/>
    <col min="19" max="19" width="9" style="165" bestFit="1" customWidth="1"/>
    <col min="20" max="16384" width="9" style="165" customWidth="1"/>
  </cols>
  <sheetData>
    <row r="1" spans="1:18" ht="27.75" customHeight="1">
      <c r="A1" s="1"/>
      <c r="B1" s="1"/>
      <c r="C1" s="1"/>
      <c r="D1" s="575" t="s">
        <v>22</v>
      </c>
      <c r="E1" s="575"/>
      <c r="F1" s="575"/>
      <c r="G1" s="575"/>
      <c r="H1" s="575"/>
      <c r="I1" s="575"/>
      <c r="J1" s="575"/>
      <c r="K1" s="575"/>
      <c r="L1" s="575"/>
      <c r="M1" s="575"/>
      <c r="R1" s="453" t="s">
        <v>144</v>
      </c>
    </row>
    <row r="2" spans="1:18" ht="15" customHeight="1">
      <c r="A2" s="337" t="str">
        <f>申告書項目入力票!T2</f>
        <v>令和６年度</v>
      </c>
      <c r="B2" s="337"/>
      <c r="C2" s="337"/>
      <c r="D2" s="492"/>
      <c r="M2" s="536" t="s">
        <v>200</v>
      </c>
      <c r="N2" s="543"/>
      <c r="O2" s="543"/>
      <c r="P2" s="558"/>
      <c r="Q2" s="563"/>
      <c r="R2" s="453"/>
    </row>
    <row r="3" spans="1:18" ht="12.75" customHeight="1">
      <c r="A3" s="536" t="s">
        <v>201</v>
      </c>
      <c r="B3" s="543"/>
      <c r="C3" s="558"/>
      <c r="D3" s="576"/>
      <c r="M3" s="537" t="str">
        <f>申告書!D13</f>
        <v xml:space="preserve">  </v>
      </c>
      <c r="N3" s="544"/>
      <c r="O3" s="544"/>
      <c r="P3" s="559"/>
      <c r="Q3" s="444" t="s">
        <v>117</v>
      </c>
      <c r="R3" s="453"/>
    </row>
    <row r="4" spans="1:18" ht="9.75" customHeight="1">
      <c r="A4" s="471">
        <f>申告書!M4</f>
        <v>0</v>
      </c>
      <c r="B4" s="479"/>
      <c r="C4" s="484"/>
      <c r="D4" s="577"/>
      <c r="M4" s="538"/>
      <c r="N4" s="545"/>
      <c r="O4" s="545"/>
      <c r="P4" s="560"/>
      <c r="Q4" s="564" t="s">
        <v>138</v>
      </c>
      <c r="R4" s="453"/>
    </row>
    <row r="5" spans="1:18" ht="8.25" customHeight="1">
      <c r="A5" s="340"/>
      <c r="B5" s="349"/>
      <c r="C5" s="359"/>
      <c r="D5" s="494"/>
      <c r="E5" s="337"/>
      <c r="F5" s="56"/>
      <c r="G5" s="56"/>
      <c r="H5" s="56"/>
      <c r="I5" s="516"/>
      <c r="J5" s="56"/>
      <c r="K5" s="56"/>
      <c r="M5" s="539"/>
      <c r="N5" s="546"/>
      <c r="O5" s="546"/>
      <c r="P5" s="561"/>
      <c r="Q5" s="565"/>
      <c r="R5" s="453"/>
    </row>
    <row r="6" spans="1:18" ht="14.25" customHeight="1">
      <c r="A6" s="472" t="s">
        <v>92</v>
      </c>
      <c r="B6" s="480" t="s">
        <v>203</v>
      </c>
      <c r="C6" s="485" t="s">
        <v>139</v>
      </c>
      <c r="D6" s="495" t="s">
        <v>204</v>
      </c>
      <c r="E6" s="502" t="s">
        <v>205</v>
      </c>
      <c r="F6" s="506" t="s">
        <v>80</v>
      </c>
      <c r="G6" s="506"/>
      <c r="H6" s="506"/>
      <c r="I6" s="517" t="s">
        <v>206</v>
      </c>
      <c r="J6" s="480" t="s">
        <v>207</v>
      </c>
      <c r="K6" s="525" t="s">
        <v>230</v>
      </c>
      <c r="L6" s="532" t="s">
        <v>37</v>
      </c>
      <c r="M6" s="532"/>
      <c r="N6" s="547" t="s">
        <v>59</v>
      </c>
      <c r="O6" s="547"/>
      <c r="P6" s="547"/>
      <c r="Q6" s="566"/>
      <c r="R6" s="453"/>
    </row>
    <row r="7" spans="1:18" ht="14.25" customHeight="1">
      <c r="A7" s="473"/>
      <c r="B7" s="481"/>
      <c r="C7" s="486"/>
      <c r="D7" s="496"/>
      <c r="E7" s="503"/>
      <c r="F7" s="507" t="s">
        <v>212</v>
      </c>
      <c r="G7" s="511" t="s">
        <v>213</v>
      </c>
      <c r="H7" s="511" t="s">
        <v>214</v>
      </c>
      <c r="I7" s="518"/>
      <c r="J7" s="481"/>
      <c r="K7" s="526"/>
      <c r="L7" s="395"/>
      <c r="M7" s="395"/>
      <c r="N7" s="548"/>
      <c r="O7" s="548"/>
      <c r="P7" s="548"/>
      <c r="Q7" s="567"/>
      <c r="R7" s="453"/>
    </row>
    <row r="8" spans="1:18" ht="10.5" customHeight="1">
      <c r="A8" s="473"/>
      <c r="B8" s="481"/>
      <c r="C8" s="486"/>
      <c r="D8" s="496"/>
      <c r="E8" s="503"/>
      <c r="F8" s="508"/>
      <c r="G8" s="512"/>
      <c r="H8" s="512"/>
      <c r="I8" s="518"/>
      <c r="J8" s="481"/>
      <c r="K8" s="526"/>
      <c r="L8" s="533" t="s">
        <v>231</v>
      </c>
      <c r="M8" s="541"/>
      <c r="N8" s="548"/>
      <c r="O8" s="548"/>
      <c r="P8" s="548"/>
      <c r="Q8" s="567"/>
      <c r="R8" s="453"/>
    </row>
    <row r="9" spans="1:18" ht="9.75" customHeight="1">
      <c r="A9" s="473"/>
      <c r="B9" s="481"/>
      <c r="C9" s="486"/>
      <c r="D9" s="496"/>
      <c r="E9" s="503"/>
      <c r="F9" s="508"/>
      <c r="G9" s="512"/>
      <c r="H9" s="512"/>
      <c r="I9" s="518"/>
      <c r="J9" s="481"/>
      <c r="K9" s="526"/>
      <c r="L9" s="533"/>
      <c r="M9" s="541" t="s">
        <v>228</v>
      </c>
      <c r="N9" s="548"/>
      <c r="O9" s="548"/>
      <c r="P9" s="548"/>
      <c r="Q9" s="567"/>
      <c r="R9" s="453"/>
    </row>
    <row r="10" spans="1:18" ht="18" customHeight="1">
      <c r="A10" s="474"/>
      <c r="B10" s="482"/>
      <c r="C10" s="487"/>
      <c r="D10" s="497"/>
      <c r="E10" s="504"/>
      <c r="F10" s="509"/>
      <c r="G10" s="513"/>
      <c r="H10" s="513"/>
      <c r="I10" s="519"/>
      <c r="J10" s="482"/>
      <c r="K10" s="527"/>
      <c r="L10" s="534"/>
      <c r="M10" s="542" t="s">
        <v>101</v>
      </c>
      <c r="N10" s="549"/>
      <c r="O10" s="549"/>
      <c r="P10" s="549"/>
      <c r="Q10" s="568"/>
      <c r="R10" s="453"/>
    </row>
    <row r="11" spans="1:18" ht="21.75" customHeight="1">
      <c r="A11" s="475" t="s">
        <v>179</v>
      </c>
      <c r="B11" s="353"/>
      <c r="C11" s="488"/>
      <c r="D11" s="578"/>
      <c r="E11" s="380"/>
      <c r="F11" s="380"/>
      <c r="G11" s="380"/>
      <c r="H11" s="380"/>
      <c r="I11" s="520"/>
      <c r="J11" s="505"/>
      <c r="K11" s="528"/>
      <c r="L11" s="354"/>
      <c r="M11" s="354"/>
      <c r="N11" s="550"/>
      <c r="O11" s="554"/>
      <c r="P11" s="554"/>
      <c r="Q11" s="569"/>
      <c r="R11" s="453"/>
    </row>
    <row r="12" spans="1:18" ht="21.75" customHeight="1">
      <c r="A12" s="476" t="s">
        <v>27</v>
      </c>
      <c r="B12" s="354"/>
      <c r="C12" s="489"/>
      <c r="D12" s="498"/>
      <c r="E12" s="381"/>
      <c r="F12" s="381"/>
      <c r="G12" s="381"/>
      <c r="H12" s="381"/>
      <c r="I12" s="399"/>
      <c r="J12" s="381"/>
      <c r="K12" s="529"/>
      <c r="L12" s="354"/>
      <c r="M12" s="355"/>
      <c r="N12" s="551"/>
      <c r="O12" s="555"/>
      <c r="P12" s="555"/>
      <c r="Q12" s="570"/>
      <c r="R12" s="453"/>
    </row>
    <row r="13" spans="1:18" ht="21.75" customHeight="1">
      <c r="A13" s="476" t="s">
        <v>50</v>
      </c>
      <c r="B13" s="355"/>
      <c r="C13" s="489"/>
      <c r="D13" s="498"/>
      <c r="E13" s="381"/>
      <c r="F13" s="381"/>
      <c r="G13" s="381"/>
      <c r="H13" s="381"/>
      <c r="I13" s="399"/>
      <c r="J13" s="381"/>
      <c r="K13" s="529"/>
      <c r="L13" s="354"/>
      <c r="M13" s="355"/>
      <c r="N13" s="551"/>
      <c r="O13" s="555"/>
      <c r="P13" s="555"/>
      <c r="Q13" s="570"/>
      <c r="R13" s="453"/>
    </row>
    <row r="14" spans="1:18" ht="21.75" customHeight="1">
      <c r="A14" s="476" t="s">
        <v>15</v>
      </c>
      <c r="B14" s="355"/>
      <c r="C14" s="489"/>
      <c r="D14" s="498"/>
      <c r="E14" s="381"/>
      <c r="F14" s="381"/>
      <c r="G14" s="381"/>
      <c r="H14" s="381"/>
      <c r="I14" s="399"/>
      <c r="J14" s="381"/>
      <c r="K14" s="530"/>
      <c r="L14" s="354"/>
      <c r="M14" s="355"/>
      <c r="N14" s="551"/>
      <c r="O14" s="555"/>
      <c r="P14" s="555"/>
      <c r="Q14" s="570"/>
      <c r="R14" s="453"/>
    </row>
    <row r="15" spans="1:18" ht="21.75" customHeight="1">
      <c r="A15" s="476" t="s">
        <v>181</v>
      </c>
      <c r="B15" s="355"/>
      <c r="C15" s="489"/>
      <c r="D15" s="498"/>
      <c r="E15" s="381"/>
      <c r="F15" s="381"/>
      <c r="G15" s="381"/>
      <c r="H15" s="381"/>
      <c r="I15" s="399"/>
      <c r="J15" s="381"/>
      <c r="K15" s="529"/>
      <c r="L15" s="354"/>
      <c r="M15" s="355"/>
      <c r="N15" s="551"/>
      <c r="O15" s="555"/>
      <c r="P15" s="555"/>
      <c r="Q15" s="570"/>
      <c r="R15" s="453"/>
    </row>
    <row r="16" spans="1:18" ht="21.75" customHeight="1">
      <c r="A16" s="476" t="s">
        <v>182</v>
      </c>
      <c r="B16" s="355"/>
      <c r="C16" s="489"/>
      <c r="D16" s="498"/>
      <c r="E16" s="381"/>
      <c r="F16" s="381"/>
      <c r="G16" s="381"/>
      <c r="H16" s="381"/>
      <c r="I16" s="399"/>
      <c r="J16" s="381"/>
      <c r="K16" s="529"/>
      <c r="L16" s="354"/>
      <c r="M16" s="355"/>
      <c r="N16" s="551"/>
      <c r="O16" s="555"/>
      <c r="P16" s="555"/>
      <c r="Q16" s="570"/>
      <c r="R16" s="453"/>
    </row>
    <row r="17" spans="1:17" ht="21.75" customHeight="1">
      <c r="A17" s="476" t="s">
        <v>140</v>
      </c>
      <c r="B17" s="355"/>
      <c r="C17" s="489"/>
      <c r="D17" s="498"/>
      <c r="E17" s="381"/>
      <c r="F17" s="381"/>
      <c r="G17" s="381"/>
      <c r="H17" s="381"/>
      <c r="I17" s="399"/>
      <c r="J17" s="381"/>
      <c r="K17" s="529"/>
      <c r="L17" s="354"/>
      <c r="M17" s="355"/>
      <c r="N17" s="551"/>
      <c r="O17" s="555"/>
      <c r="P17" s="555"/>
      <c r="Q17" s="570"/>
    </row>
    <row r="18" spans="1:17" ht="21.75" customHeight="1">
      <c r="A18" s="476" t="s">
        <v>184</v>
      </c>
      <c r="B18" s="355"/>
      <c r="C18" s="489"/>
      <c r="D18" s="498"/>
      <c r="E18" s="381"/>
      <c r="F18" s="381"/>
      <c r="G18" s="381"/>
      <c r="H18" s="381"/>
      <c r="I18" s="399"/>
      <c r="J18" s="381"/>
      <c r="K18" s="529"/>
      <c r="L18" s="354"/>
      <c r="M18" s="355"/>
      <c r="N18" s="551"/>
      <c r="O18" s="555"/>
      <c r="P18" s="555"/>
      <c r="Q18" s="570"/>
    </row>
    <row r="19" spans="1:17" ht="21.75" customHeight="1">
      <c r="A19" s="476" t="s">
        <v>183</v>
      </c>
      <c r="B19" s="355"/>
      <c r="C19" s="489"/>
      <c r="D19" s="498"/>
      <c r="E19" s="381"/>
      <c r="F19" s="381"/>
      <c r="G19" s="381"/>
      <c r="H19" s="381"/>
      <c r="I19" s="399"/>
      <c r="J19" s="381"/>
      <c r="K19" s="529"/>
      <c r="L19" s="354"/>
      <c r="M19" s="355"/>
      <c r="N19" s="551"/>
      <c r="O19" s="555"/>
      <c r="P19" s="555"/>
      <c r="Q19" s="570"/>
    </row>
    <row r="20" spans="1:17" ht="21.75" customHeight="1">
      <c r="A20" s="476" t="s">
        <v>185</v>
      </c>
      <c r="B20" s="355"/>
      <c r="C20" s="489"/>
      <c r="D20" s="498"/>
      <c r="E20" s="381"/>
      <c r="F20" s="381"/>
      <c r="G20" s="381"/>
      <c r="H20" s="381"/>
      <c r="I20" s="399"/>
      <c r="J20" s="381"/>
      <c r="K20" s="529"/>
      <c r="L20" s="354"/>
      <c r="M20" s="355"/>
      <c r="N20" s="551"/>
      <c r="O20" s="555"/>
      <c r="P20" s="555"/>
      <c r="Q20" s="570"/>
    </row>
    <row r="21" spans="1:17" ht="21.75" customHeight="1">
      <c r="A21" s="476" t="s">
        <v>186</v>
      </c>
      <c r="B21" s="355"/>
      <c r="C21" s="489"/>
      <c r="D21" s="498"/>
      <c r="E21" s="381"/>
      <c r="F21" s="381"/>
      <c r="G21" s="381"/>
      <c r="H21" s="381"/>
      <c r="I21" s="399"/>
      <c r="J21" s="381"/>
      <c r="K21" s="529"/>
      <c r="L21" s="354"/>
      <c r="M21" s="355"/>
      <c r="N21" s="551"/>
      <c r="O21" s="555"/>
      <c r="P21" s="555"/>
      <c r="Q21" s="570"/>
    </row>
    <row r="22" spans="1:17" ht="21.75" customHeight="1">
      <c r="A22" s="476" t="s">
        <v>187</v>
      </c>
      <c r="B22" s="355"/>
      <c r="C22" s="489"/>
      <c r="D22" s="498"/>
      <c r="E22" s="381"/>
      <c r="F22" s="381"/>
      <c r="G22" s="381"/>
      <c r="H22" s="381"/>
      <c r="I22" s="399"/>
      <c r="J22" s="381"/>
      <c r="K22" s="529"/>
      <c r="L22" s="354"/>
      <c r="M22" s="355"/>
      <c r="N22" s="551"/>
      <c r="O22" s="555"/>
      <c r="P22" s="555"/>
      <c r="Q22" s="570"/>
    </row>
    <row r="23" spans="1:17" ht="21.75" customHeight="1">
      <c r="A23" s="476" t="s">
        <v>188</v>
      </c>
      <c r="B23" s="355"/>
      <c r="C23" s="489"/>
      <c r="D23" s="498"/>
      <c r="E23" s="381"/>
      <c r="F23" s="381"/>
      <c r="G23" s="381"/>
      <c r="H23" s="381"/>
      <c r="I23" s="399"/>
      <c r="J23" s="381"/>
      <c r="K23" s="530"/>
      <c r="L23" s="354"/>
      <c r="M23" s="355"/>
      <c r="N23" s="551"/>
      <c r="O23" s="555"/>
      <c r="P23" s="555"/>
      <c r="Q23" s="570"/>
    </row>
    <row r="24" spans="1:17" ht="21.75" customHeight="1">
      <c r="A24" s="476" t="s">
        <v>189</v>
      </c>
      <c r="B24" s="355"/>
      <c r="C24" s="489"/>
      <c r="D24" s="498"/>
      <c r="E24" s="381"/>
      <c r="F24" s="381"/>
      <c r="G24" s="381"/>
      <c r="H24" s="381"/>
      <c r="I24" s="399"/>
      <c r="J24" s="381"/>
      <c r="K24" s="529"/>
      <c r="L24" s="354"/>
      <c r="M24" s="355"/>
      <c r="N24" s="551"/>
      <c r="O24" s="555"/>
      <c r="P24" s="555"/>
      <c r="Q24" s="570"/>
    </row>
    <row r="25" spans="1:17" ht="21.75" customHeight="1">
      <c r="A25" s="476" t="s">
        <v>128</v>
      </c>
      <c r="B25" s="355"/>
      <c r="C25" s="489"/>
      <c r="D25" s="498"/>
      <c r="E25" s="381"/>
      <c r="F25" s="381"/>
      <c r="G25" s="381"/>
      <c r="H25" s="381"/>
      <c r="I25" s="399"/>
      <c r="J25" s="381"/>
      <c r="K25" s="529"/>
      <c r="L25" s="354"/>
      <c r="M25" s="355"/>
      <c r="N25" s="551"/>
      <c r="O25" s="555"/>
      <c r="P25" s="555"/>
      <c r="Q25" s="570"/>
    </row>
    <row r="26" spans="1:17" ht="21.75" customHeight="1">
      <c r="A26" s="476" t="s">
        <v>190</v>
      </c>
      <c r="B26" s="355"/>
      <c r="C26" s="489"/>
      <c r="D26" s="498"/>
      <c r="E26" s="381"/>
      <c r="F26" s="381"/>
      <c r="G26" s="381"/>
      <c r="H26" s="381"/>
      <c r="I26" s="399"/>
      <c r="J26" s="381"/>
      <c r="K26" s="529"/>
      <c r="L26" s="354"/>
      <c r="M26" s="355"/>
      <c r="N26" s="551"/>
      <c r="O26" s="555"/>
      <c r="P26" s="555"/>
      <c r="Q26" s="570"/>
    </row>
    <row r="27" spans="1:17" ht="21.75" customHeight="1">
      <c r="A27" s="476" t="s">
        <v>81</v>
      </c>
      <c r="B27" s="355"/>
      <c r="C27" s="489"/>
      <c r="D27" s="498"/>
      <c r="E27" s="381"/>
      <c r="F27" s="381"/>
      <c r="G27" s="381"/>
      <c r="H27" s="381"/>
      <c r="I27" s="399"/>
      <c r="J27" s="381"/>
      <c r="K27" s="529"/>
      <c r="L27" s="354"/>
      <c r="M27" s="355"/>
      <c r="N27" s="551"/>
      <c r="O27" s="555"/>
      <c r="P27" s="555"/>
      <c r="Q27" s="570"/>
    </row>
    <row r="28" spans="1:17" ht="21.75" customHeight="1">
      <c r="A28" s="476" t="s">
        <v>68</v>
      </c>
      <c r="B28" s="355"/>
      <c r="C28" s="489"/>
      <c r="D28" s="498"/>
      <c r="E28" s="381"/>
      <c r="F28" s="381"/>
      <c r="G28" s="381"/>
      <c r="H28" s="381"/>
      <c r="I28" s="399"/>
      <c r="J28" s="381"/>
      <c r="K28" s="529"/>
      <c r="L28" s="354"/>
      <c r="M28" s="355"/>
      <c r="N28" s="551"/>
      <c r="O28" s="555"/>
      <c r="P28" s="555"/>
      <c r="Q28" s="570"/>
    </row>
    <row r="29" spans="1:17" ht="21.75" customHeight="1">
      <c r="A29" s="476" t="s">
        <v>191</v>
      </c>
      <c r="B29" s="355"/>
      <c r="C29" s="489"/>
      <c r="D29" s="498"/>
      <c r="E29" s="381"/>
      <c r="F29" s="381"/>
      <c r="G29" s="381"/>
      <c r="H29" s="381"/>
      <c r="I29" s="399"/>
      <c r="J29" s="381"/>
      <c r="K29" s="529"/>
      <c r="L29" s="354"/>
      <c r="M29" s="355"/>
      <c r="N29" s="551"/>
      <c r="O29" s="555"/>
      <c r="P29" s="555"/>
      <c r="Q29" s="570"/>
    </row>
    <row r="30" spans="1:17" ht="21.75" customHeight="1">
      <c r="A30" s="477" t="s">
        <v>71</v>
      </c>
      <c r="B30" s="356"/>
      <c r="C30" s="490"/>
      <c r="D30" s="499"/>
      <c r="E30" s="382"/>
      <c r="F30" s="389"/>
      <c r="G30" s="389"/>
      <c r="H30" s="389"/>
      <c r="I30" s="399"/>
      <c r="J30" s="389"/>
      <c r="K30" s="531"/>
      <c r="L30" s="356"/>
      <c r="M30" s="356"/>
      <c r="N30" s="552"/>
      <c r="O30" s="556"/>
      <c r="P30" s="556"/>
      <c r="Q30" s="571"/>
    </row>
    <row r="31" spans="1:17" ht="18.75" customHeight="1">
      <c r="A31" s="180"/>
      <c r="D31" s="500" t="s">
        <v>220</v>
      </c>
      <c r="E31" s="457">
        <f>SUM(E11:E30)</f>
        <v>0</v>
      </c>
      <c r="F31" s="510"/>
      <c r="G31" s="514"/>
      <c r="H31" s="515"/>
      <c r="I31" s="521">
        <f>SUM(I11:I30)</f>
        <v>0</v>
      </c>
    </row>
    <row r="32" spans="1:17" s="574" customFormat="1" ht="15.75" customHeight="1"/>
    <row r="33" spans="9:19" s="574" customFormat="1" ht="19.5" customHeight="1"/>
    <row r="34" spans="9:19">
      <c r="I34" s="456" t="s">
        <v>178</v>
      </c>
      <c r="J34" s="535" t="s">
        <v>175</v>
      </c>
      <c r="K34" s="535"/>
      <c r="L34" s="535">
        <f>SUM('減少(1)'!L38,'減少 (2)'!L38,SUMIF($B$11:$B$30,"1",$I$11:$I$30))</f>
        <v>0</v>
      </c>
      <c r="M34" s="535" t="s">
        <v>216</v>
      </c>
      <c r="N34" s="583">
        <f>SUM('減少(1)'!N38:O38,'減少 (2)'!N38:O38,SUMIF($B$11:$B$30,"２",$I$11:$I$30))</f>
        <v>0</v>
      </c>
      <c r="O34" s="584"/>
      <c r="P34" s="535" t="s">
        <v>217</v>
      </c>
      <c r="Q34" s="583">
        <f>SUM('減少(1)'!Q38:R38,'減少 (2)'!Q38:R38,SUMIF($B$11:$B$30,"３",$I$11:$I$30))</f>
        <v>0</v>
      </c>
      <c r="R34" s="584"/>
    </row>
    <row r="35" spans="9:19">
      <c r="I35" s="580"/>
      <c r="J35" s="581" t="s">
        <v>218</v>
      </c>
      <c r="K35" s="535"/>
      <c r="L35" s="582">
        <f>SUM('減少(1)'!L39,'減少 (2)'!L39,SUMIF($B$11:$B$30,"4",$I$11:$I$30))</f>
        <v>0</v>
      </c>
      <c r="M35" s="535" t="s">
        <v>232</v>
      </c>
      <c r="N35" s="583">
        <f>SUM('減少(1)'!N39:O39,'減少 (2)'!N39:O39,SUMIF($B$11:$B$30,"5",$I$11:$I$30))</f>
        <v>0</v>
      </c>
      <c r="O35" s="584"/>
      <c r="P35" s="535" t="s">
        <v>132</v>
      </c>
      <c r="Q35" s="583">
        <f>SUM('減少(1)'!Q39:R39,'減少 (2)'!Q39:R39,SUMIF($B$11:$B$30,"６",$I$11:$I$30))</f>
        <v>0</v>
      </c>
      <c r="R35" s="584"/>
    </row>
    <row r="36" spans="9:19">
      <c r="I36" s="580"/>
    </row>
    <row r="37" spans="9:19">
      <c r="I37" s="580"/>
    </row>
    <row r="38" spans="9:19">
      <c r="I38" s="580" t="s">
        <v>34</v>
      </c>
      <c r="J38" s="406" t="s">
        <v>175</v>
      </c>
      <c r="K38" s="406"/>
      <c r="L38" s="535">
        <f>SUMIF($B$11:$B$30,"1",$I$11:$I$30)</f>
        <v>0</v>
      </c>
      <c r="M38" s="406" t="s">
        <v>216</v>
      </c>
      <c r="N38" s="553">
        <f>SUMIF($B$11:$B$30,"２",$I$11:$I$30)</f>
        <v>0</v>
      </c>
      <c r="O38" s="557"/>
      <c r="P38" s="562" t="s">
        <v>217</v>
      </c>
      <c r="Q38" s="406">
        <f>SUMIF($B$11:$B$30,"３",$I$11:$I$30)</f>
        <v>0</v>
      </c>
      <c r="R38" s="406"/>
    </row>
    <row r="39" spans="9:19">
      <c r="I39" s="580"/>
      <c r="J39" s="535" t="s">
        <v>218</v>
      </c>
      <c r="K39" s="535"/>
      <c r="L39" s="535">
        <f>SUMIF($B$11:$B$30,"4",$I$11:$I$30)</f>
        <v>0</v>
      </c>
      <c r="M39" s="535" t="s">
        <v>232</v>
      </c>
      <c r="N39" s="553">
        <f>SUMIF($B$11:$B$30,"5",$I$11:$I$30)</f>
        <v>0</v>
      </c>
      <c r="O39" s="557"/>
      <c r="P39" s="562" t="s">
        <v>132</v>
      </c>
      <c r="Q39" s="406">
        <f>SUMIF($B$11:$B$30,"６",$I$11:$I$30)</f>
        <v>0</v>
      </c>
      <c r="R39" s="406"/>
    </row>
    <row r="40" spans="9:19">
      <c r="R40" s="165" t="s">
        <v>197</v>
      </c>
      <c r="S40" s="165">
        <f>L38+N38+Q38+L39+N39+Q39</f>
        <v>0</v>
      </c>
    </row>
  </sheetData>
  <mergeCells count="54">
    <mergeCell ref="A1:C1"/>
    <mergeCell ref="D1:M1"/>
    <mergeCell ref="A2:C2"/>
    <mergeCell ref="M2:P2"/>
    <mergeCell ref="A3:C3"/>
    <mergeCell ref="F6:H6"/>
    <mergeCell ref="N11:Q11"/>
    <mergeCell ref="N12:Q12"/>
    <mergeCell ref="N13:Q13"/>
    <mergeCell ref="N14:Q14"/>
    <mergeCell ref="N15:Q15"/>
    <mergeCell ref="N16:Q16"/>
    <mergeCell ref="N17:Q17"/>
    <mergeCell ref="N18:Q18"/>
    <mergeCell ref="N19:Q19"/>
    <mergeCell ref="N20:Q20"/>
    <mergeCell ref="N21:Q21"/>
    <mergeCell ref="N22:Q22"/>
    <mergeCell ref="N23:Q23"/>
    <mergeCell ref="N24:Q24"/>
    <mergeCell ref="N25:Q25"/>
    <mergeCell ref="N26:Q26"/>
    <mergeCell ref="N27:Q27"/>
    <mergeCell ref="N28:Q28"/>
    <mergeCell ref="N29:Q29"/>
    <mergeCell ref="N30:Q30"/>
    <mergeCell ref="F31:H31"/>
    <mergeCell ref="N34:O34"/>
    <mergeCell ref="Q34:R34"/>
    <mergeCell ref="N35:O35"/>
    <mergeCell ref="Q35:R35"/>
    <mergeCell ref="J38:K38"/>
    <mergeCell ref="N38:O38"/>
    <mergeCell ref="Q38:R38"/>
    <mergeCell ref="N39:O39"/>
    <mergeCell ref="Q39:R39"/>
    <mergeCell ref="M3:P5"/>
    <mergeCell ref="A4:C5"/>
    <mergeCell ref="Q4:Q5"/>
    <mergeCell ref="A6:A10"/>
    <mergeCell ref="B6:B10"/>
    <mergeCell ref="C6:C10"/>
    <mergeCell ref="D6:D10"/>
    <mergeCell ref="E6:E10"/>
    <mergeCell ref="I6:I10"/>
    <mergeCell ref="J6:J10"/>
    <mergeCell ref="K6:K10"/>
    <mergeCell ref="L6:M7"/>
    <mergeCell ref="N6:Q10"/>
    <mergeCell ref="F7:F10"/>
    <mergeCell ref="G7:G10"/>
    <mergeCell ref="H7:H10"/>
    <mergeCell ref="L8:L10"/>
    <mergeCell ref="R1:R16"/>
  </mergeCells>
  <phoneticPr fontId="19"/>
  <dataValidations count="5">
    <dataValidation type="textLength" operator="equal" allowBlank="1" showDropDown="0" showInputMessage="1" showErrorMessage="1" error="数字8桁です_x000a_" sqref="C11:C30">
      <formula1>8</formula1>
    </dataValidation>
    <dataValidation type="whole" imeMode="off" allowBlank="1" showDropDown="0" showInputMessage="1" showErrorMessage="1" error="1～6を入力してください" sqref="B11:B30">
      <formula1>1</formula1>
      <formula2>6</formula2>
    </dataValidation>
    <dataValidation type="whole" imeMode="off" allowBlank="1" showDropDown="0" showInputMessage="1" showErrorMessage="1" error="1～12を入力してください" sqref="H11:H30">
      <formula1>1</formula1>
      <formula2>12</formula2>
    </dataValidation>
    <dataValidation type="whole" imeMode="off" allowBlank="1" showDropDown="0" showInputMessage="1" showErrorMessage="1" error="1～4を入力してください" sqref="F11:F30">
      <formula1>1</formula1>
      <formula2>5</formula2>
    </dataValidation>
    <dataValidation imeMode="hiragana" allowBlank="1" showDropDown="0" showInputMessage="1" showErrorMessage="1" sqref="D11:D30 N11:N30 O12:Q30"/>
  </dataValidations>
  <pageMargins left="0.59055118110236227" right="0.19685039370078741" top="0.19685039370078741" bottom="0.19685039370078741" header="0" footer="0.19685039370078741"/>
  <pageSetup paperSize="9" scale="99" fitToWidth="1" fitToHeight="1" orientation="landscape" usePrinterDefaults="1" verticalDpi="400"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申告書項目入力票</vt:lpstr>
      <vt:lpstr>申告書</vt:lpstr>
      <vt:lpstr xml:space="preserve">増加(1) </vt:lpstr>
      <vt:lpstr>増加(2)</vt:lpstr>
      <vt:lpstr>増加(3)</vt:lpstr>
      <vt:lpstr>減少(1)</vt:lpstr>
      <vt:lpstr>減少 (2)</vt:lpstr>
      <vt:lpstr>減少 (3)</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zeimu</dc:creator>
  <cp:lastModifiedBy>Administrator</cp:lastModifiedBy>
  <cp:lastPrinted>2019-08-23T01:49:36Z</cp:lastPrinted>
  <dcterms:created xsi:type="dcterms:W3CDTF">1999-11-23T23:46:42Z</dcterms:created>
  <dcterms:modified xsi:type="dcterms:W3CDTF">2023-12-05T00:40:30Z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3.1.3.0</vt:lpwstr>
    </vt:vector>
  </property>
  <property fmtid="{DCFEDD21-7773-49B2-8022-6FC58DB5260B}" pid="3" name="LastSavedVersion">
    <vt:lpwstr>3.1.10.0</vt:lpwstr>
  </property>
  <property fmtid="{DCFEDD21-7773-49B2-8022-6FC58DB5260B}" pid="4" name="LastSavedDate">
    <vt:filetime>2023-12-05T00:40:30Z</vt:filetime>
  </property>
</Properties>
</file>