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26\Desktop\経営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<sst xmlns="http://schemas.openxmlformats.org/spreadsheetml/2006/main" count="220" uniqueCount="110">
  <si>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</si>
  <si>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</si>
  <si>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</si>
  <si>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</si>
  <si>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</si>
  <si>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</si>
  <si>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</si>
  <si>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</si>
  <si>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</si>
  <si>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</si>
  <si>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</si>
  <si>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</si>
  <si>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</si>
  <si>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</si>
  <si>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</si>
  <si>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</si>
  <si>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</si>
  <si>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</si>
  <si>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</si>
  <si>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</si>
  <si>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</si>
  <si>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</si>
  <si>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</si>
  <si>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</si>
  <si>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</si>
  <si>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</si>
  <si>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</si>
  <si>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</si>
  <si>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</si>
  <si>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</si>
  <si>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</si>
  <si>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</si>
  <si>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</si>
  <si>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</si>
  <si>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</si>
  <si>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</si>
  <si>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</si>
  <si>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</si>
  <si>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</si>
  <si>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</si>
  <si>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</si>
  <si>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</si>
  <si>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</si>
  <si>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</si>
  <si>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</si>
  <si>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</si>
  <si>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</si>
  <si>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</si>
  <si>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</si>
  <si>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</si>
  <si>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</si>
  <si>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</si>
  <si>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</si>
  <si>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</si>
  <si>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</si>
  <si>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</si>
  <si>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</si>
  <si>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</si>
  <si>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</si>
  <si>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</si>
  <si>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</si>
  <si>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</si>
  <si>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</si>
  <si>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</si>
  <si>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</si>
  <si>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</si>
  <si>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</si>
  <si>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</si>
  <si>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</si>
  <si>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</si>
  <si>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</si>
  <si>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</si>
  <si>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</si>
  <si>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</si>
  <si>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</si>
  <si>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</si>
  <si>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</si>
  <si>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</si>
  <si>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</si>
  <si>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</si>
  <si>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</si>
  <si>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</si>
  <si>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</si>
  <si>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</si>
  <si>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</si>
  <si>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</si>
  <si>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</si>
  <si>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</si>
  <si>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</si>
  <si>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</si>
  <si>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</si>
  <si>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</si>
  <si>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</si>
  <si>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</si>
  <si>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</si>
  <si>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</si>
  <si>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</si>
  <si>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</si>
  <si>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</si>
  <si>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</si>
  <si>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</si>
  <si>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</si>
  <si>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</si>
  <si>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</si>
  <si>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</si>
  <si>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</si>
  <si>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</si>
  <si>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</si>
  <si>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①収益的収支比率は、60％程度と赤字経営であり、一層の事業の効率化に努めて運営していきます。
④企業債残高対事業規模比率は、全国平均、類似団体平均より高い比率となっています。
⑤経費回収率は、平均より低い状況にあり使用料の適正化を図る必要があります。
⑥汚水処理原価は、平均より大きく上回っているため、整備途上中であるが、整備計画の見直し、維持管理経費の削減等を行っていく必要があります。
⑦施設利用率はほぼ横ばいで推移しています。
⑧水洗化率は、平均よりも低いことから、下水道整備を実施しているところで水洗化向上に取り組んでいきます。</t>
    <rPh sb="1" eb="3">
      <t>シュウエキ</t>
    </rPh>
    <rPh sb="3" eb="4">
      <t>テキ</t>
    </rPh>
    <rPh sb="4" eb="6">
      <t>シュウシ</t>
    </rPh>
    <rPh sb="6" eb="8">
      <t>ヒリツ</t>
    </rPh>
    <rPh sb="13" eb="15">
      <t>テイド</t>
    </rPh>
    <rPh sb="16" eb="18">
      <t>アカジ</t>
    </rPh>
    <rPh sb="18" eb="20">
      <t>ケイエイ</t>
    </rPh>
    <rPh sb="49" eb="51">
      <t>キギョウ</t>
    </rPh>
    <rPh sb="51" eb="52">
      <t>サイ</t>
    </rPh>
    <rPh sb="52" eb="54">
      <t>ザンダカ</t>
    </rPh>
    <rPh sb="54" eb="55">
      <t>タイ</t>
    </rPh>
    <rPh sb="55" eb="57">
      <t>ジギョウ</t>
    </rPh>
    <rPh sb="57" eb="59">
      <t>キボ</t>
    </rPh>
    <rPh sb="59" eb="61">
      <t>ヒリツ</t>
    </rPh>
    <rPh sb="63" eb="65">
      <t>ゼンコク</t>
    </rPh>
    <rPh sb="65" eb="67">
      <t>ヘイキン</t>
    </rPh>
    <rPh sb="68" eb="70">
      <t>ルイジ</t>
    </rPh>
    <rPh sb="70" eb="72">
      <t>ダンタイ</t>
    </rPh>
    <rPh sb="72" eb="74">
      <t>ヘイキン</t>
    </rPh>
    <rPh sb="76" eb="77">
      <t>タカ</t>
    </rPh>
    <rPh sb="78" eb="80">
      <t>ヒリツ</t>
    </rPh>
    <rPh sb="91" eb="93">
      <t>ケイヒ</t>
    </rPh>
    <rPh sb="93" eb="95">
      <t>カイシュウ</t>
    </rPh>
    <rPh sb="95" eb="96">
      <t>リツ</t>
    </rPh>
    <rPh sb="98" eb="100">
      <t>ヘイキン</t>
    </rPh>
    <rPh sb="102" eb="103">
      <t>ヒク</t>
    </rPh>
    <rPh sb="104" eb="106">
      <t>ジョウキョウ</t>
    </rPh>
    <rPh sb="109" eb="111">
      <t>シヨウ</t>
    </rPh>
    <rPh sb="111" eb="112">
      <t>リョウ</t>
    </rPh>
    <rPh sb="113" eb="116">
      <t>テキセイカ</t>
    </rPh>
    <rPh sb="117" eb="118">
      <t>ハカ</t>
    </rPh>
    <rPh sb="119" eb="121">
      <t>ヒツヨウ</t>
    </rPh>
    <rPh sb="130" eb="132">
      <t>オスイ</t>
    </rPh>
    <rPh sb="132" eb="134">
      <t>ショリ</t>
    </rPh>
    <rPh sb="134" eb="136">
      <t>ゲンカ</t>
    </rPh>
    <rPh sb="138" eb="140">
      <t>ヘイキン</t>
    </rPh>
    <rPh sb="142" eb="143">
      <t>オオ</t>
    </rPh>
    <rPh sb="145" eb="147">
      <t>ウワマワ</t>
    </rPh>
    <rPh sb="154" eb="156">
      <t>セイビ</t>
    </rPh>
    <rPh sb="156" eb="158">
      <t>トジョウ</t>
    </rPh>
    <rPh sb="158" eb="159">
      <t>チュウ</t>
    </rPh>
    <rPh sb="164" eb="166">
      <t>セイビ</t>
    </rPh>
    <rPh sb="166" eb="168">
      <t>ケイカク</t>
    </rPh>
    <rPh sb="169" eb="171">
      <t>ミナオ</t>
    </rPh>
    <rPh sb="173" eb="175">
      <t>イジ</t>
    </rPh>
    <rPh sb="175" eb="177">
      <t>カンリ</t>
    </rPh>
    <rPh sb="177" eb="179">
      <t>ケイヒ</t>
    </rPh>
    <rPh sb="180" eb="183">
      <t>サクゲントウ</t>
    </rPh>
    <rPh sb="184" eb="185">
      <t>オコナ</t>
    </rPh>
    <rPh sb="189" eb="191">
      <t>ヒツヨウ</t>
    </rPh>
    <rPh sb="200" eb="202">
      <t>シセツ</t>
    </rPh>
    <rPh sb="202" eb="205">
      <t>リヨウリツ</t>
    </rPh>
    <rPh sb="208" eb="209">
      <t>ヨコ</t>
    </rPh>
    <rPh sb="212" eb="214">
      <t>スイイ</t>
    </rPh>
    <rPh sb="223" eb="226">
      <t>スイセンカ</t>
    </rPh>
    <rPh sb="226" eb="227">
      <t>リツ</t>
    </rPh>
    <rPh sb="229" eb="231">
      <t>ヘイキン</t>
    </rPh>
    <rPh sb="234" eb="235">
      <t>ヒク</t>
    </rPh>
    <rPh sb="241" eb="243">
      <t>ゲスイ</t>
    </rPh>
    <rPh sb="243" eb="244">
      <t>ドウ</t>
    </rPh>
    <rPh sb="244" eb="246">
      <t>セイビ</t>
    </rPh>
    <rPh sb="247" eb="249">
      <t>ジッシ</t>
    </rPh>
    <rPh sb="257" eb="260">
      <t>スイセンカ</t>
    </rPh>
    <rPh sb="260" eb="262">
      <t>コウジョウ</t>
    </rPh>
    <rPh sb="263" eb="264">
      <t>ト</t>
    </rPh>
    <rPh sb="265" eb="266">
      <t>ク</t>
    </rPh>
    <phoneticPr fontId="4"/>
  </si>
  <si>
    <t>現在、整備途上中ですが、整備計画の見直し、経費削減、料金の適正化など経営の健全化に努めていきます。</t>
    <rPh sb="0" eb="2">
      <t>ゲンザイ</t>
    </rPh>
    <rPh sb="3" eb="5">
      <t>セイビ</t>
    </rPh>
    <rPh sb="5" eb="7">
      <t>トジョウ</t>
    </rPh>
    <rPh sb="7" eb="8">
      <t>チュウ</t>
    </rPh>
    <rPh sb="12" eb="14">
      <t>セイビ</t>
    </rPh>
    <rPh sb="14" eb="16">
      <t>ケイカク</t>
    </rPh>
    <rPh sb="17" eb="19">
      <t>ミナオ</t>
    </rPh>
    <rPh sb="21" eb="23">
      <t>ケイヒ</t>
    </rPh>
    <rPh sb="23" eb="25">
      <t>サクゲン</t>
    </rPh>
    <rPh sb="26" eb="28">
      <t>リョウキン</t>
    </rPh>
    <rPh sb="29" eb="32">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</si>
</sst>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550520"/>
        <c:axId val="37655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376550520"/>
        <c:axId val="376550128"/>
      </c:lineChart>
      <c:dateAx>
        <c:axId val="376550520"/>
        <c:scaling>
          <c:orientation val="minMax"/>
        </c:scaling>
        <c:delete val="1"/>
        <c:axPos val="b"/>
        <c:numFmt formatCode="ge" sourceLinked="1"/>
        <c:majorTickMark val="none"/>
        <c:minorTickMark val="none"/>
        <c:tickLblPos val="none"/>
        <c:crossAx val="376550128"/>
        <c:crosses val="autoZero"/>
        <c:auto val="1"/>
        <c:lblOffset val="100"/>
        <c:baseTimeUnit val="years"/>
      </c:dateAx>
      <c:valAx>
        <c:axId val="37655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5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185.24</c:v>
                </c:pt>
                <c:pt idx="2">
                  <c:v>178.43</c:v>
                </c:pt>
                <c:pt idx="3">
                  <c:v>181.43</c:v>
                </c:pt>
                <c:pt idx="4">
                  <c:v>181.43</c:v>
                </c:pt>
              </c:numCache>
            </c:numRef>
          </c:val>
        </c:ser>
        <c:dLbls>
          <c:showLegendKey val="0"/>
          <c:showVal val="0"/>
          <c:showCatName val="0"/>
          <c:showSerName val="0"/>
          <c:showPercent val="0"/>
          <c:showBubbleSize val="0"/>
        </c:dLbls>
        <c:gapWidth val="150"/>
        <c:axId val="371235248"/>
        <c:axId val="37123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371235248"/>
        <c:axId val="371236816"/>
      </c:lineChart>
      <c:dateAx>
        <c:axId val="371235248"/>
        <c:scaling>
          <c:orientation val="minMax"/>
        </c:scaling>
        <c:delete val="1"/>
        <c:axPos val="b"/>
        <c:numFmt formatCode="ge" sourceLinked="1"/>
        <c:majorTickMark val="none"/>
        <c:minorTickMark val="none"/>
        <c:tickLblPos val="none"/>
        <c:crossAx val="371236816"/>
        <c:crosses val="autoZero"/>
        <c:auto val="1"/>
        <c:lblOffset val="100"/>
        <c:baseTimeUnit val="years"/>
      </c:dateAx>
      <c:valAx>
        <c:axId val="37123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3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67.67</c:v>
                </c:pt>
                <c:pt idx="1">
                  <c:v>68</c:v>
                </c:pt>
                <c:pt idx="2">
                  <c:v>69.319999999999993</c:v>
                </c:pt>
                <c:pt idx="3">
                  <c:v>69.84</c:v>
                </c:pt>
                <c:pt idx="4">
                  <c:v>71.66</c:v>
                </c:pt>
              </c:numCache>
            </c:numRef>
          </c:val>
        </c:ser>
        <c:dLbls>
          <c:showLegendKey val="0"/>
          <c:showVal val="0"/>
          <c:showCatName val="0"/>
          <c:showSerName val="0"/>
          <c:showPercent val="0"/>
          <c:showBubbleSize val="0"/>
        </c:dLbls>
        <c:gapWidth val="150"/>
        <c:axId val="296616656"/>
        <c:axId val="21295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96616656"/>
        <c:axId val="212954152"/>
      </c:lineChart>
      <c:dateAx>
        <c:axId val="296616656"/>
        <c:scaling>
          <c:orientation val="minMax"/>
        </c:scaling>
        <c:delete val="1"/>
        <c:axPos val="b"/>
        <c:numFmt formatCode="ge" sourceLinked="1"/>
        <c:majorTickMark val="none"/>
        <c:minorTickMark val="none"/>
        <c:tickLblPos val="none"/>
        <c:crossAx val="212954152"/>
        <c:crosses val="autoZero"/>
        <c:auto val="1"/>
        <c:lblOffset val="100"/>
        <c:baseTimeUnit val="years"/>
      </c:dateAx>
      <c:valAx>
        <c:axId val="2129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1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57.32</c:v>
                </c:pt>
                <c:pt idx="1">
                  <c:v>59.71</c:v>
                </c:pt>
                <c:pt idx="2">
                  <c:v>65.87</c:v>
                </c:pt>
                <c:pt idx="3">
                  <c:v>62.85</c:v>
                </c:pt>
                <c:pt idx="4">
                  <c:v>62.86</c:v>
                </c:pt>
              </c:numCache>
            </c:numRef>
          </c:val>
        </c:ser>
        <c:dLbls>
          <c:showLegendKey val="0"/>
          <c:showVal val="0"/>
          <c:showCatName val="0"/>
          <c:showSerName val="0"/>
          <c:showPercent val="0"/>
          <c:showBubbleSize val="0"/>
        </c:dLbls>
        <c:gapWidth val="150"/>
        <c:axId val="376555616"/>
        <c:axId val="37655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555616"/>
        <c:axId val="376556008"/>
      </c:lineChart>
      <c:dateAx>
        <c:axId val="376555616"/>
        <c:scaling>
          <c:orientation val="minMax"/>
        </c:scaling>
        <c:delete val="1"/>
        <c:axPos val="b"/>
        <c:numFmt formatCode="ge" sourceLinked="1"/>
        <c:majorTickMark val="none"/>
        <c:minorTickMark val="none"/>
        <c:tickLblPos val="none"/>
        <c:crossAx val="376556008"/>
        <c:crosses val="autoZero"/>
        <c:auto val="1"/>
        <c:lblOffset val="100"/>
        <c:baseTimeUnit val="years"/>
      </c:dateAx>
      <c:valAx>
        <c:axId val="37655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554440"/>
        <c:axId val="3765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554440"/>
        <c:axId val="376554048"/>
      </c:lineChart>
      <c:dateAx>
        <c:axId val="376554440"/>
        <c:scaling>
          <c:orientation val="minMax"/>
        </c:scaling>
        <c:delete val="1"/>
        <c:axPos val="b"/>
        <c:numFmt formatCode="ge" sourceLinked="1"/>
        <c:majorTickMark val="none"/>
        <c:minorTickMark val="none"/>
        <c:tickLblPos val="none"/>
        <c:crossAx val="376554048"/>
        <c:crosses val="autoZero"/>
        <c:auto val="1"/>
        <c:lblOffset val="100"/>
        <c:baseTimeUnit val="years"/>
      </c:dateAx>
      <c:valAx>
        <c:axId val="3765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552872"/>
        <c:axId val="37654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552872"/>
        <c:axId val="376548952"/>
      </c:lineChart>
      <c:dateAx>
        <c:axId val="376552872"/>
        <c:scaling>
          <c:orientation val="minMax"/>
        </c:scaling>
        <c:delete val="1"/>
        <c:axPos val="b"/>
        <c:numFmt formatCode="ge" sourceLinked="1"/>
        <c:majorTickMark val="none"/>
        <c:minorTickMark val="none"/>
        <c:tickLblPos val="none"/>
        <c:crossAx val="376548952"/>
        <c:crosses val="autoZero"/>
        <c:auto val="1"/>
        <c:lblOffset val="100"/>
        <c:baseTimeUnit val="years"/>
      </c:dateAx>
      <c:valAx>
        <c:axId val="3765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5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17832"/>
        <c:axId val="29661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17832"/>
        <c:axId val="296618224"/>
      </c:lineChart>
      <c:dateAx>
        <c:axId val="296617832"/>
        <c:scaling>
          <c:orientation val="minMax"/>
        </c:scaling>
        <c:delete val="1"/>
        <c:axPos val="b"/>
        <c:numFmt formatCode="ge" sourceLinked="1"/>
        <c:majorTickMark val="none"/>
        <c:minorTickMark val="none"/>
        <c:tickLblPos val="none"/>
        <c:crossAx val="296618224"/>
        <c:crosses val="autoZero"/>
        <c:auto val="1"/>
        <c:lblOffset val="100"/>
        <c:baseTimeUnit val="years"/>
      </c:dateAx>
      <c:valAx>
        <c:axId val="29661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17440"/>
        <c:axId val="29661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17440"/>
        <c:axId val="296618616"/>
      </c:lineChart>
      <c:dateAx>
        <c:axId val="296617440"/>
        <c:scaling>
          <c:orientation val="minMax"/>
        </c:scaling>
        <c:delete val="1"/>
        <c:axPos val="b"/>
        <c:numFmt formatCode="ge" sourceLinked="1"/>
        <c:majorTickMark val="none"/>
        <c:minorTickMark val="none"/>
        <c:tickLblPos val="none"/>
        <c:crossAx val="296618616"/>
        <c:crosses val="autoZero"/>
        <c:auto val="1"/>
        <c:lblOffset val="100"/>
        <c:baseTimeUnit val="years"/>
      </c:dateAx>
      <c:valAx>
        <c:axId val="29661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3676.98</c:v>
                </c:pt>
                <c:pt idx="1">
                  <c:v>3398.8</c:v>
                </c:pt>
                <c:pt idx="2">
                  <c:v>2935.22</c:v>
                </c:pt>
                <c:pt idx="3">
                  <c:v>2956.49</c:v>
                </c:pt>
                <c:pt idx="4">
                  <c:v>1942.65</c:v>
                </c:pt>
              </c:numCache>
            </c:numRef>
          </c:val>
        </c:ser>
        <c:dLbls>
          <c:showLegendKey val="0"/>
          <c:showVal val="0"/>
          <c:showCatName val="0"/>
          <c:showSerName val="0"/>
          <c:showPercent val="0"/>
          <c:showBubbleSize val="0"/>
        </c:dLbls>
        <c:gapWidth val="150"/>
        <c:axId val="367324032"/>
        <c:axId val="3673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67324032"/>
        <c:axId val="367322464"/>
      </c:lineChart>
      <c:dateAx>
        <c:axId val="367324032"/>
        <c:scaling>
          <c:orientation val="minMax"/>
        </c:scaling>
        <c:delete val="1"/>
        <c:axPos val="b"/>
        <c:numFmt formatCode="ge" sourceLinked="1"/>
        <c:majorTickMark val="none"/>
        <c:minorTickMark val="none"/>
        <c:tickLblPos val="none"/>
        <c:crossAx val="367322464"/>
        <c:crosses val="autoZero"/>
        <c:auto val="1"/>
        <c:lblOffset val="100"/>
        <c:baseTimeUnit val="years"/>
      </c:dateAx>
      <c:valAx>
        <c:axId val="3673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42.52</c:v>
                </c:pt>
                <c:pt idx="1">
                  <c:v>44.97</c:v>
                </c:pt>
                <c:pt idx="2">
                  <c:v>48.71</c:v>
                </c:pt>
                <c:pt idx="3">
                  <c:v>47.48</c:v>
                </c:pt>
                <c:pt idx="4">
                  <c:v>47.66</c:v>
                </c:pt>
              </c:numCache>
            </c:numRef>
          </c:val>
        </c:ser>
        <c:dLbls>
          <c:showLegendKey val="0"/>
          <c:showVal val="0"/>
          <c:showCatName val="0"/>
          <c:showSerName val="0"/>
          <c:showPercent val="0"/>
          <c:showBubbleSize val="0"/>
        </c:dLbls>
        <c:gapWidth val="150"/>
        <c:axId val="367321680"/>
        <c:axId val="36732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367321680"/>
        <c:axId val="367323248"/>
      </c:lineChart>
      <c:dateAx>
        <c:axId val="367321680"/>
        <c:scaling>
          <c:orientation val="minMax"/>
        </c:scaling>
        <c:delete val="1"/>
        <c:axPos val="b"/>
        <c:numFmt formatCode="ge" sourceLinked="1"/>
        <c:majorTickMark val="none"/>
        <c:minorTickMark val="none"/>
        <c:tickLblPos val="none"/>
        <c:crossAx val="367323248"/>
        <c:crosses val="autoZero"/>
        <c:auto val="1"/>
        <c:lblOffset val="100"/>
        <c:baseTimeUnit val="years"/>
      </c:dateAx>
      <c:valAx>
        <c:axId val="36732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378.54</c:v>
                </c:pt>
                <c:pt idx="1">
                  <c:v>360.38</c:v>
                </c:pt>
                <c:pt idx="2">
                  <c:v>331.91</c:v>
                </c:pt>
                <c:pt idx="3">
                  <c:v>341.99</c:v>
                </c:pt>
                <c:pt idx="4">
                  <c:v>349.64</c:v>
                </c:pt>
              </c:numCache>
            </c:numRef>
          </c:val>
        </c:ser>
        <c:dLbls>
          <c:showLegendKey val="0"/>
          <c:showVal val="0"/>
          <c:showCatName val="0"/>
          <c:showSerName val="0"/>
          <c:showPercent val="0"/>
          <c:showBubbleSize val="0"/>
        </c:dLbls>
        <c:gapWidth val="150"/>
        <c:axId val="372876864"/>
        <c:axId val="37287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372876864"/>
        <c:axId val="372876472"/>
      </c:lineChart>
      <c:dateAx>
        <c:axId val="372876864"/>
        <c:scaling>
          <c:orientation val="minMax"/>
        </c:scaling>
        <c:delete val="1"/>
        <c:axPos val="b"/>
        <c:numFmt formatCode="ge" sourceLinked="1"/>
        <c:majorTickMark val="none"/>
        <c:minorTickMark val="none"/>
        <c:tickLblPos val="none"/>
        <c:crossAx val="372876472"/>
        <c:crosses val="autoZero"/>
        <c:auto val="1"/>
        <c:lblOffset val="100"/>
        <c:baseTimeUnit val="years"/>
      </c:dateAx>
      <c:valAx>
        <c:axId val="37287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広島県　府中市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41747</v>
      </c>
      <c r="AM8" s="64"/>
      <c r="AN8" s="64"/>
      <c r="AO8" s="64"/>
      <c r="AP8" s="64"/>
      <c r="AQ8" s="64"/>
      <c r="AR8" s="64"/>
      <c r="AS8" s="64"/>
      <c r="AT8" s="63">
        <f>データ!S6</f>
        <v>195.75</v>
      </c>
      <c r="AU8" s="63"/>
      <c r="AV8" s="63"/>
      <c r="AW8" s="63"/>
      <c r="AX8" s="63"/>
      <c r="AY8" s="63"/>
      <c r="AZ8" s="63"/>
      <c r="BA8" s="63"/>
      <c r="BB8" s="63">
        <f>データ!T6</f>
        <v>213.27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29.86</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12431</v>
      </c>
      <c r="AM10" s="64"/>
      <c r="AN10" s="64"/>
      <c r="AO10" s="64"/>
      <c r="AP10" s="64"/>
      <c r="AQ10" s="64"/>
      <c r="AR10" s="64"/>
      <c r="AS10" s="64"/>
      <c r="AT10" s="63">
        <f>データ!V6</f>
        <v>3.96</v>
      </c>
      <c r="AU10" s="63"/>
      <c r="AV10" s="63"/>
      <c r="AW10" s="63"/>
      <c r="AX10" s="63"/>
      <c r="AY10" s="63"/>
      <c r="AZ10" s="63"/>
      <c r="BA10" s="63"/>
      <c r="BB10" s="63">
        <f>データ!W6</f>
        <v>3139.14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342084</v>
      </c>
      <c r="D6" s="31">
        <f t="shared" si="3"/>
        <v>47</v>
      </c>
      <c r="E6" s="31">
        <f t="shared" si="3"/>
        <v>17</v>
      </c>
      <c r="F6" s="31">
        <f t="shared" si="3"/>
        <v>1</v>
      </c>
      <c r="G6" s="31">
        <f t="shared" si="3"/>
        <v>0</v>
      </c>
      <c r="H6" s="31" t="str">
        <f t="shared" si="3"/>
        <v>広島県　府中市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29.86</v>
      </c>
      <c r="P6" s="32">
        <f t="shared" si="3"/>
        <v>100</v>
      </c>
      <c r="Q6" s="32">
        <f t="shared" si="3"/>
        <v>3888</v>
      </c>
      <c r="R6" s="32">
        <f t="shared" si="3"/>
        <v>41747</v>
      </c>
      <c r="S6" s="32">
        <f t="shared" si="3"/>
        <v>195.75</v>
      </c>
      <c r="T6" s="32">
        <f t="shared" si="3"/>
        <v>213.27</v>
      </c>
      <c r="U6" s="32">
        <f t="shared" si="3"/>
        <v>12431</v>
      </c>
      <c r="V6" s="32">
        <f t="shared" si="3"/>
        <v>3.96</v>
      </c>
      <c r="W6" s="32">
        <f t="shared" si="3"/>
        <v>3139.14</v>
      </c>
      <c r="X6" s="33">
        <f>IF(X7="",NA(),X7)</f>
        <v>57.32</v>
      </c>
      <c r="Y6" s="33">
        <f t="shared" ref="Y6:AG6" si="4">IF(Y7="",NA(),Y7)</f>
        <v>59.71</v>
      </c>
      <c r="Z6" s="33">
        <f t="shared" si="4"/>
        <v>65.87</v>
      </c>
      <c r="AA6" s="33">
        <f t="shared" si="4"/>
        <v>62.85</v>
      </c>
      <c r="AB6" s="33">
        <f t="shared" si="4"/>
        <v>62.86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3676.98</v>
      </c>
      <c r="BF6" s="33">
        <f t="shared" ref="BF6:BN6" si="7">IF(BF7="",NA(),BF7)</f>
        <v>3398.8</v>
      </c>
      <c r="BG6" s="33">
        <f t="shared" si="7"/>
        <v>2935.22</v>
      </c>
      <c r="BH6" s="33">
        <f t="shared" si="7"/>
        <v>2956.49</v>
      </c>
      <c r="BI6" s="33">
        <f t="shared" si="7"/>
        <v>1942.65</v>
      </c>
      <c r="BJ6" s="33">
        <f t="shared" si="7"/>
        <v>1320.98</v>
      </c>
      <c r="BK6" s="33">
        <f t="shared" si="7"/>
        <v>1334.01</v>
      </c>
      <c r="BL6" s="33">
        <f t="shared" si="7"/>
        <v>1273.52</v>
      </c>
      <c r="BM6" s="33">
        <f t="shared" si="7"/>
        <v>1209.95</v>
      </c>
      <c r="BN6" s="33">
        <f t="shared" si="7"/>
        <v>1136.5</v>
      </c>
      <c r="BO6" s="32" t="str">
        <f>IF(BO7="","",IF(BO7="-","【-】","【"&amp;SUBSTITUTE(TEXT(BO7,"#,##0.00"),"-","△")&amp;"】"))</f>
        <v>【776.35】</v>
      </c>
      <c r="BP6" s="33">
        <f>IF(BP7="",NA(),BP7)</f>
        <v>42.52</v>
      </c>
      <c r="BQ6" s="33">
        <f t="shared" ref="BQ6:BY6" si="8">IF(BQ7="",NA(),BQ7)</f>
        <v>44.97</v>
      </c>
      <c r="BR6" s="33">
        <f t="shared" si="8"/>
        <v>48.71</v>
      </c>
      <c r="BS6" s="33">
        <f t="shared" si="8"/>
        <v>47.48</v>
      </c>
      <c r="BT6" s="33">
        <f t="shared" si="8"/>
        <v>47.66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378.54</v>
      </c>
      <c r="CB6" s="33">
        <f t="shared" ref="CB6:CJ6" si="9">IF(CB7="",NA(),CB7)</f>
        <v>360.38</v>
      </c>
      <c r="CC6" s="33">
        <f t="shared" si="9"/>
        <v>331.91</v>
      </c>
      <c r="CD6" s="33">
        <f t="shared" si="9"/>
        <v>341.99</v>
      </c>
      <c r="CE6" s="33">
        <f t="shared" si="9"/>
        <v>349.64</v>
      </c>
      <c r="CF6" s="33">
        <f t="shared" si="9"/>
        <v>222.94</v>
      </c>
      <c r="CG6" s="33">
        <f t="shared" si="9"/>
        <v>224.83</v>
      </c>
      <c r="CH6" s="33">
        <f t="shared" si="9"/>
        <v>224.94</v>
      </c>
      <c r="CI6" s="33">
        <f t="shared" si="9"/>
        <v>220.67</v>
      </c>
      <c r="CJ6" s="33">
        <f t="shared" si="9"/>
        <v>217.82</v>
      </c>
      <c r="CK6" s="32" t="str">
        <f>IF(CK7="","",IF(CK7="-","【-】","【"&amp;SUBSTITUTE(TEXT(CK7,"#,##0.00"),"-","△")&amp;"】"))</f>
        <v>【142.28】</v>
      </c>
      <c r="CL6" s="32">
        <f>IF(CL7="",NA(),CL7)</f>
        <v>0</v>
      </c>
      <c r="CM6" s="33">
        <f t="shared" ref="CM6:CU6" si="10">IF(CM7="",NA(),CM7)</f>
        <v>185.24</v>
      </c>
      <c r="CN6" s="33">
        <f t="shared" si="10"/>
        <v>178.43</v>
      </c>
      <c r="CO6" s="33">
        <f t="shared" si="10"/>
        <v>181.43</v>
      </c>
      <c r="CP6" s="33">
        <f t="shared" si="10"/>
        <v>181.43</v>
      </c>
      <c r="CQ6" s="33">
        <f t="shared" si="10"/>
        <v>53.07</v>
      </c>
      <c r="CR6" s="33">
        <f t="shared" si="10"/>
        <v>53.79</v>
      </c>
      <c r="CS6" s="33">
        <f t="shared" si="10"/>
        <v>55.41</v>
      </c>
      <c r="CT6" s="33">
        <f t="shared" si="10"/>
        <v>55.81</v>
      </c>
      <c r="CU6" s="33">
        <f t="shared" si="10"/>
        <v>54.44</v>
      </c>
      <c r="CV6" s="32" t="str">
        <f>IF(CV7="","",IF(CV7="-","【-】","【"&amp;SUBSTITUTE(TEXT(CV7,"#,##0.00"),"-","△")&amp;"】"))</f>
        <v>【60.35】</v>
      </c>
      <c r="CW6" s="33">
        <f>IF(CW7="",NA(),CW7)</f>
        <v>67.67</v>
      </c>
      <c r="CX6" s="33">
        <f t="shared" ref="CX6:DF6" si="11">IF(CX7="",NA(),CX7)</f>
        <v>68</v>
      </c>
      <c r="CY6" s="33">
        <f t="shared" si="11"/>
        <v>69.319999999999993</v>
      </c>
      <c r="CZ6" s="33">
        <f t="shared" si="11"/>
        <v>69.84</v>
      </c>
      <c r="DA6" s="33">
        <f t="shared" si="11"/>
        <v>71.66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x14ac:dyDescent="0.15">
      <c r="A7" s="26"/>
      <c r="B7" s="35">
        <v>2014</v>
      </c>
      <c r="C7" s="35">
        <v>342084</v>
      </c>
      <c r="D7" s="35">
        <v>47</v>
      </c>
      <c r="E7" s="35">
        <v>17</v>
      </c>
      <c r="F7" s="35">
        <v>1</v>
      </c>
      <c r="G7" s="35">
        <v>0</v>
      </c>
      <c r="H7" s="35" t="s">
        <v>96</v>
      </c>
      <c r="I7" s="35" t="s">
        <v>97</v>
      </c>
      <c r="J7" s="35" t="s">
        <v>98</v>
      </c>
      <c r="K7" s="35" t="s">
        <v>99</v>
      </c>
      <c r="L7" s="35" t="s">
        <v>100</v>
      </c>
      <c r="M7" s="36" t="s">
        <v>101</v>
      </c>
      <c r="N7" s="36" t="s">
        <v>102</v>
      </c>
      <c r="O7" s="36">
        <v>29.86</v>
      </c>
      <c r="P7" s="36">
        <v>100</v>
      </c>
      <c r="Q7" s="36">
        <v>3888</v>
      </c>
      <c r="R7" s="36">
        <v>41747</v>
      </c>
      <c r="S7" s="36">
        <v>195.75</v>
      </c>
      <c r="T7" s="36">
        <v>213.27</v>
      </c>
      <c r="U7" s="36">
        <v>12431</v>
      </c>
      <c r="V7" s="36">
        <v>3.96</v>
      </c>
      <c r="W7" s="36">
        <v>3139.14</v>
      </c>
      <c r="X7" s="36">
        <v>57.32</v>
      </c>
      <c r="Y7" s="36">
        <v>59.71</v>
      </c>
      <c r="Z7" s="36">
        <v>65.87</v>
      </c>
      <c r="AA7" s="36">
        <v>62.85</v>
      </c>
      <c r="AB7" s="36">
        <v>62.86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3676.98</v>
      </c>
      <c r="BF7" s="36">
        <v>3398.8</v>
      </c>
      <c r="BG7" s="36">
        <v>2935.22</v>
      </c>
      <c r="BH7" s="36">
        <v>2956.49</v>
      </c>
      <c r="BI7" s="36">
        <v>1942.65</v>
      </c>
      <c r="BJ7" s="36">
        <v>1320.98</v>
      </c>
      <c r="BK7" s="36">
        <v>1334.01</v>
      </c>
      <c r="BL7" s="36">
        <v>1273.52</v>
      </c>
      <c r="BM7" s="36">
        <v>1209.95</v>
      </c>
      <c r="BN7" s="36">
        <v>1136.5</v>
      </c>
      <c r="BO7" s="36">
        <v>776.35</v>
      </c>
      <c r="BP7" s="36">
        <v>42.52</v>
      </c>
      <c r="BQ7" s="36">
        <v>44.97</v>
      </c>
      <c r="BR7" s="36">
        <v>48.71</v>
      </c>
      <c r="BS7" s="36">
        <v>47.48</v>
      </c>
      <c r="BT7" s="36">
        <v>47.66</v>
      </c>
      <c r="BU7" s="36">
        <v>68.63</v>
      </c>
      <c r="BV7" s="36">
        <v>67.14</v>
      </c>
      <c r="BW7" s="36">
        <v>67.849999999999994</v>
      </c>
      <c r="BX7" s="36">
        <v>69.48</v>
      </c>
      <c r="BY7" s="36">
        <v>71.650000000000006</v>
      </c>
      <c r="BZ7" s="36">
        <v>96.57</v>
      </c>
      <c r="CA7" s="36">
        <v>378.54</v>
      </c>
      <c r="CB7" s="36">
        <v>360.38</v>
      </c>
      <c r="CC7" s="36">
        <v>331.91</v>
      </c>
      <c r="CD7" s="36">
        <v>341.99</v>
      </c>
      <c r="CE7" s="36">
        <v>349.64</v>
      </c>
      <c r="CF7" s="36">
        <v>222.94</v>
      </c>
      <c r="CG7" s="36">
        <v>224.83</v>
      </c>
      <c r="CH7" s="36">
        <v>224.94</v>
      </c>
      <c r="CI7" s="36">
        <v>220.67</v>
      </c>
      <c r="CJ7" s="36">
        <v>217.82</v>
      </c>
      <c r="CK7" s="36">
        <v>142.28</v>
      </c>
      <c r="CL7" s="36">
        <v>0</v>
      </c>
      <c r="CM7" s="36">
        <v>185.24</v>
      </c>
      <c r="CN7" s="36">
        <v>178.43</v>
      </c>
      <c r="CO7" s="36">
        <v>181.43</v>
      </c>
      <c r="CP7" s="36">
        <v>181.43</v>
      </c>
      <c r="CQ7" s="36">
        <v>53.07</v>
      </c>
      <c r="CR7" s="36">
        <v>53.79</v>
      </c>
      <c r="CS7" s="36">
        <v>55.41</v>
      </c>
      <c r="CT7" s="36">
        <v>55.81</v>
      </c>
      <c r="CU7" s="36">
        <v>54.44</v>
      </c>
      <c r="CV7" s="36">
        <v>60.35</v>
      </c>
      <c r="CW7" s="36">
        <v>67.67</v>
      </c>
      <c r="CX7" s="36">
        <v>68</v>
      </c>
      <c r="CY7" s="36">
        <v>69.319999999999993</v>
      </c>
      <c r="CZ7" s="36">
        <v>69.84</v>
      </c>
      <c r="DA7" s="36">
        <v>71.66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冨岡 信一</cp:lastModifiedBy>
  <cp:lastPrinted>2016-02-17T04:23:33Z</cp:lastPrinted>
  <dcterms:created xsi:type="dcterms:W3CDTF">2016-02-03T08:56:12Z</dcterms:created>
  <dcterms:modified xsi:type="dcterms:W3CDTF">2016-02-22T01:02:08Z</dcterms:modified>
  <cp:category/>
</cp:coreProperties>
</file>