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C:\Users\1990\Downloads\"/>
    </mc:Choice>
  </mc:AlternateContent>
  <xr:revisionPtr revIDLastSave="0" documentId="13_ncr:1_{A5911DB4-CBA4-4DF7-BC0B-9B6C378401A5}" xr6:coauthVersionLast="47" xr6:coauthVersionMax="47" xr10:uidLastSave="{00000000-0000-0000-0000-000000000000}"/>
  <bookViews>
    <workbookView xWindow="-120" yWindow="-120" windowWidth="29040" windowHeight="15720" tabRatio="729" xr2:uid="{00000000-000D-0000-FFFF-FFFF00000000}"/>
  </bookViews>
  <sheets>
    <sheet name="申告書項目入力票" sheetId="9" r:id="rId1"/>
    <sheet name="申告書" sheetId="3" r:id="rId2"/>
    <sheet name="増加(1) " sheetId="1" r:id="rId3"/>
    <sheet name="増加(2)" sheetId="10" r:id="rId4"/>
    <sheet name="増加(3)" sheetId="11" r:id="rId5"/>
    <sheet name="減少(1)" sheetId="2" r:id="rId6"/>
    <sheet name="減少 (2)" sheetId="7" r:id="rId7"/>
    <sheet name="減少 (3)" sheetId="12" r:id="rId8"/>
  </sheets>
  <definedNames>
    <definedName name="_xlnm.Print_Area" localSheetId="6">'減少 (2)'!$A$1:$R$33</definedName>
    <definedName name="_xlnm.Print_Area" localSheetId="7">'減少 (3)'!$A$1:$R$33</definedName>
    <definedName name="_xlnm.Print_Area" localSheetId="5">'減少(1)'!$A$1:$R$32</definedName>
    <definedName name="_xlnm.Print_Area" localSheetId="1">申告書!$B$2:$Q$36</definedName>
    <definedName name="_xlnm.Print_Area" localSheetId="0">申告書項目入力票!$A$1:$T$31</definedName>
    <definedName name="_xlnm.Print_Area" localSheetId="2">'増加(1) '!$A$1:$R$33</definedName>
    <definedName name="_xlnm.Print_Area" localSheetId="3">'増加(2)'!$A$1:$R$33</definedName>
    <definedName name="_xlnm.Print_Area" localSheetId="4">'増加(3)'!$A$1:$R$33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9" i="12" l="1"/>
  <c r="N39" i="12"/>
  <c r="L39" i="12"/>
  <c r="Q38" i="12"/>
  <c r="N38" i="12"/>
  <c r="L38" i="12"/>
  <c r="S40" i="12" s="1"/>
  <c r="Q35" i="12"/>
  <c r="F27" i="3" s="1"/>
  <c r="N35" i="12"/>
  <c r="F26" i="3" s="1"/>
  <c r="I31" i="12"/>
  <c r="E31" i="12"/>
  <c r="A2" i="12"/>
  <c r="Q39" i="7"/>
  <c r="N39" i="7"/>
  <c r="S40" i="7" s="1"/>
  <c r="L39" i="7"/>
  <c r="Q38" i="7"/>
  <c r="N38" i="7"/>
  <c r="L38" i="7"/>
  <c r="J35" i="7"/>
  <c r="I31" i="7"/>
  <c r="E31" i="7"/>
  <c r="A2" i="7"/>
  <c r="Q39" i="2"/>
  <c r="S40" i="2" s="1"/>
  <c r="N39" i="2"/>
  <c r="L39" i="2"/>
  <c r="L35" i="12" s="1"/>
  <c r="F25" i="3" s="1"/>
  <c r="J25" i="3" s="1"/>
  <c r="Q38" i="2"/>
  <c r="Q34" i="12" s="1"/>
  <c r="F24" i="3" s="1"/>
  <c r="J24" i="3" s="1"/>
  <c r="N38" i="2"/>
  <c r="N34" i="12" s="1"/>
  <c r="F23" i="3" s="1"/>
  <c r="L38" i="2"/>
  <c r="L34" i="12" s="1"/>
  <c r="F22" i="3" s="1"/>
  <c r="J35" i="2"/>
  <c r="I31" i="2"/>
  <c r="E31" i="2"/>
  <c r="A2" i="2"/>
  <c r="O42" i="11"/>
  <c r="O40" i="11"/>
  <c r="L40" i="11"/>
  <c r="I40" i="11"/>
  <c r="O39" i="11"/>
  <c r="L39" i="11"/>
  <c r="I39" i="11"/>
  <c r="I34" i="11" s="1"/>
  <c r="L34" i="11"/>
  <c r="H23" i="3" s="1"/>
  <c r="O31" i="11"/>
  <c r="L31" i="11"/>
  <c r="I31" i="11"/>
  <c r="E31" i="11"/>
  <c r="A2" i="11"/>
  <c r="O39" i="10"/>
  <c r="L39" i="10"/>
  <c r="I39" i="10"/>
  <c r="I35" i="11" s="1"/>
  <c r="H25" i="3" s="1"/>
  <c r="O38" i="10"/>
  <c r="O34" i="11" s="1"/>
  <c r="H24" i="3" s="1"/>
  <c r="L38" i="10"/>
  <c r="I38" i="10"/>
  <c r="O31" i="10"/>
  <c r="L31" i="10"/>
  <c r="I31" i="10"/>
  <c r="E31" i="10"/>
  <c r="A2" i="10"/>
  <c r="O39" i="1"/>
  <c r="O35" i="11" s="1"/>
  <c r="H27" i="3" s="1"/>
  <c r="L39" i="1"/>
  <c r="L35" i="11" s="1"/>
  <c r="H26" i="3" s="1"/>
  <c r="I39" i="1"/>
  <c r="O38" i="1"/>
  <c r="L38" i="1"/>
  <c r="I38" i="1"/>
  <c r="O31" i="1"/>
  <c r="L31" i="1"/>
  <c r="I31" i="1"/>
  <c r="E31" i="1"/>
  <c r="A2" i="1"/>
  <c r="L30" i="3"/>
  <c r="N28" i="3"/>
  <c r="M27" i="3"/>
  <c r="L27" i="3"/>
  <c r="D27" i="3"/>
  <c r="D26" i="3"/>
  <c r="M25" i="3"/>
  <c r="D25" i="3"/>
  <c r="O24" i="3"/>
  <c r="D24" i="3"/>
  <c r="M23" i="3"/>
  <c r="D23" i="3"/>
  <c r="O22" i="3"/>
  <c r="D22" i="3"/>
  <c r="M21" i="3"/>
  <c r="O20" i="3"/>
  <c r="O18" i="3"/>
  <c r="K18" i="3"/>
  <c r="E18" i="3"/>
  <c r="O16" i="3"/>
  <c r="K16" i="3"/>
  <c r="E16" i="3"/>
  <c r="K15" i="3"/>
  <c r="O14" i="3"/>
  <c r="K14" i="3"/>
  <c r="D13" i="3"/>
  <c r="M3" i="11" s="1"/>
  <c r="O12" i="3"/>
  <c r="K11" i="3"/>
  <c r="G11" i="3"/>
  <c r="O10" i="3"/>
  <c r="K9" i="3"/>
  <c r="D9" i="3"/>
  <c r="O8" i="3"/>
  <c r="K7" i="3"/>
  <c r="D7" i="3"/>
  <c r="O5" i="3"/>
  <c r="K5" i="3"/>
  <c r="M4" i="3"/>
  <c r="A4" i="12" s="1"/>
  <c r="H2" i="3"/>
  <c r="H22" i="3" l="1"/>
  <c r="H28" i="3" s="1"/>
  <c r="O37" i="11"/>
  <c r="J27" i="3"/>
  <c r="J22" i="3"/>
  <c r="J26" i="3"/>
  <c r="J23" i="3"/>
  <c r="F28" i="3"/>
  <c r="A5" i="1"/>
  <c r="A5" i="11"/>
  <c r="D28" i="3"/>
  <c r="M3" i="1"/>
  <c r="O41" i="1"/>
  <c r="M3" i="2"/>
  <c r="A4" i="2"/>
  <c r="M3" i="7"/>
  <c r="M3" i="10"/>
  <c r="A4" i="7"/>
  <c r="M3" i="12"/>
  <c r="A5" i="10"/>
  <c r="J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gw3734</author>
  </authors>
  <commentList>
    <comment ref="B11" authorId="0" shapeId="0" xr:uid="{00000000-0006-0000-0200-000001000000}">
      <text>
        <r>
          <rPr>
            <sz val="9"/>
            <color indexed="81"/>
            <rFont val="ＭＳ Ｐゴシック"/>
            <family val="3"/>
            <charset val="128"/>
          </rPr>
          <t xml:space="preserve">数字で記入してください。
1.構築物
2.機械及び装置
3.船舶
4.航空機
5.車両及び運搬具
6.工具、器具及び備品
</t>
        </r>
      </text>
    </comment>
    <comment ref="D11" authorId="0" shapeId="0" xr:uid="{00000000-0006-0000-0200-000002000000}">
      <text>
        <r>
          <rPr>
            <sz val="9"/>
            <color indexed="81"/>
            <rFont val="ＭＳ Ｐゴシック"/>
            <family val="3"/>
            <charset val="128"/>
          </rPr>
          <t>資産の名称を漢字、ひらがな、カタカナ、アルファベット、数字で記入してください。</t>
        </r>
        <r>
          <rPr>
            <b/>
            <sz val="9"/>
            <color indexed="81"/>
            <rFont val="ＭＳ Ｐゴシック"/>
            <family val="3"/>
            <charset val="128"/>
          </rPr>
          <t xml:space="preserve">
</t>
        </r>
      </text>
    </comment>
    <comment ref="F11" authorId="0" shapeId="0" xr:uid="{00000000-0006-0000-0200-000003000000}">
      <text>
        <r>
          <rPr>
            <sz val="9"/>
            <color indexed="81"/>
            <rFont val="ＭＳ Ｐゴシック"/>
            <family val="3"/>
            <charset val="128"/>
          </rPr>
          <t xml:space="preserve">数字で記入してください。
1.明治　2.大正　3.昭和　4.平成
5令和
</t>
        </r>
      </text>
    </comment>
    <comment ref="I11" authorId="0" shapeId="0" xr:uid="{00000000-0006-0000-0200-000004000000}">
      <text>
        <r>
          <rPr>
            <sz val="9"/>
            <color indexed="81"/>
            <rFont val="ＭＳ Ｐゴシック"/>
            <family val="3"/>
            <charset val="128"/>
          </rPr>
          <t>資産を取得するために要した費用（引取運賃・運送保険料・購入手数料・据付費等の付帯費を含む。）を記入してください。</t>
        </r>
      </text>
    </comment>
    <comment ref="J11" authorId="0" shapeId="0" xr:uid="{00000000-0006-0000-0200-000005000000}">
      <text>
        <r>
          <rPr>
            <sz val="9"/>
            <color indexed="81"/>
            <rFont val="ＭＳ Ｐゴシック"/>
            <family val="3"/>
            <charset val="128"/>
          </rPr>
          <t xml:space="preserve">法人税又は所得税の申告で用いるものと同じ耐用年数を記入してください。
</t>
        </r>
      </text>
    </comment>
    <comment ref="P11" authorId="0" shapeId="0" xr:uid="{00000000-0006-0000-0200-000006000000}">
      <text>
        <r>
          <rPr>
            <sz val="9"/>
            <color indexed="81"/>
            <rFont val="ＭＳ Ｐゴシック"/>
            <family val="3"/>
            <charset val="128"/>
          </rPr>
          <t xml:space="preserve">数字で記入してください。
1.新品取得
2.中古品取得
3.移動による受入れ　　
4.その他
</t>
        </r>
      </text>
    </comment>
    <comment ref="Q11" authorId="0" shapeId="0" xr:uid="{00000000-0006-0000-0200-000007000000}">
      <text>
        <r>
          <rPr>
            <sz val="9"/>
            <color indexed="81"/>
            <rFont val="ＭＳ Ｐゴシック"/>
            <family val="3"/>
            <charset val="128"/>
          </rPr>
          <t>次のような事項を記入してください。
1.課税標準の特例の適用がある資産を取得した場合は、その適用条項
2.耐用年数の変更があった場合は、その時期・旧耐用年数
3.申告もれの資産がある場合は、その旨の表示
4.その他価額の決定に必要な事項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gw3734</author>
  </authors>
  <commentList>
    <comment ref="D1" authorId="0" shapeId="0" xr:uid="{00000000-0006-0000-0500-000001000000}">
      <text>
        <r>
          <rPr>
            <sz val="9"/>
            <color indexed="81"/>
            <rFont val="ＭＳ Ｐゴシック"/>
            <family val="3"/>
            <charset val="128"/>
          </rPr>
          <t>平成29年1月2日から平成30年1月1日までに
減少した資産を記入してください。
記入に当たっては、前年度に申告のあった方に
送付している「償却資産種類別明細書」から
転記してください。
＊今年度新規に申告される方は提出不要です。</t>
        </r>
      </text>
    </comment>
    <comment ref="B11" authorId="0" shapeId="0" xr:uid="{00000000-0006-0000-0500-000002000000}">
      <text>
        <r>
          <rPr>
            <sz val="9"/>
            <color indexed="81"/>
            <rFont val="ＭＳ Ｐゴシック"/>
            <family val="3"/>
            <charset val="128"/>
          </rPr>
          <t xml:space="preserve">数字で記入してください。
1.構築物
2.機械及び装置
3.船舶
4.航空機
5.車両及び運搬具
6.工具、器具及び備品
</t>
        </r>
      </text>
    </comment>
    <comment ref="C11" authorId="0" shapeId="0" xr:uid="{00000000-0006-0000-0500-000003000000}">
      <text>
        <r>
          <rPr>
            <sz val="9"/>
            <color indexed="81"/>
            <rFont val="ＭＳ Ｐゴシック"/>
            <family val="3"/>
            <charset val="128"/>
          </rPr>
          <t xml:space="preserve">今年度新規に申告される方以外の方は、別途送付している償却資産種類別明細書の資産コードを転記してください。
</t>
        </r>
      </text>
    </comment>
    <comment ref="D11" authorId="0" shapeId="0" xr:uid="{00000000-0006-0000-0500-000004000000}">
      <text>
        <r>
          <rPr>
            <sz val="9"/>
            <color indexed="81"/>
            <rFont val="ＭＳ Ｐゴシック"/>
            <family val="3"/>
            <charset val="128"/>
          </rPr>
          <t>資産の名称を漢字、ひらがな、カタカナ、アルファベット、数字で記入してください。</t>
        </r>
        <r>
          <rPr>
            <b/>
            <sz val="9"/>
            <color indexed="81"/>
            <rFont val="ＭＳ Ｐゴシック"/>
            <family val="3"/>
            <charset val="128"/>
          </rPr>
          <t xml:space="preserve">
</t>
        </r>
      </text>
    </comment>
    <comment ref="E11" authorId="0" shapeId="0" xr:uid="{00000000-0006-0000-0500-000005000000}">
      <text>
        <r>
          <rPr>
            <sz val="9"/>
            <color indexed="81"/>
            <rFont val="ＭＳ Ｐゴシック"/>
            <family val="3"/>
            <charset val="128"/>
          </rPr>
          <t xml:space="preserve">減少した資産の数量を記入してください。
</t>
        </r>
      </text>
    </comment>
    <comment ref="F11" authorId="0" shapeId="0" xr:uid="{00000000-0006-0000-0500-000006000000}">
      <text>
        <r>
          <rPr>
            <sz val="9"/>
            <color indexed="81"/>
            <rFont val="ＭＳ Ｐゴシック"/>
            <family val="3"/>
            <charset val="128"/>
          </rPr>
          <t xml:space="preserve">数字で記入してください。
1.明治　2.大正　3.昭和　4.平成
5.令和
</t>
        </r>
      </text>
    </comment>
    <comment ref="I11" authorId="0" shapeId="0" xr:uid="{00000000-0006-0000-0500-000007000000}">
      <text>
        <r>
          <rPr>
            <sz val="9"/>
            <color indexed="81"/>
            <rFont val="ＭＳ Ｐゴシック"/>
            <family val="3"/>
            <charset val="128"/>
          </rPr>
          <t xml:space="preserve">減少した資産の取得価額を記入してください。
（資産の一部が減少した場合は減少分の取得価額）
</t>
        </r>
      </text>
    </comment>
    <comment ref="L11" authorId="0" shapeId="0" xr:uid="{00000000-0006-0000-0500-000008000000}">
      <text>
        <r>
          <rPr>
            <sz val="9"/>
            <color indexed="81"/>
            <rFont val="ＭＳ Ｐゴシック"/>
            <family val="3"/>
            <charset val="128"/>
          </rPr>
          <t>減少の事由を数字で記入してください。
1.売却　　2.滅失
3.移動　　4.その他</t>
        </r>
      </text>
    </comment>
    <comment ref="M11" authorId="0" shapeId="0" xr:uid="{00000000-0006-0000-0500-000009000000}">
      <text>
        <r>
          <rPr>
            <sz val="9"/>
            <color indexed="81"/>
            <rFont val="ＭＳ Ｐゴシック"/>
            <family val="3"/>
            <charset val="128"/>
          </rPr>
          <t xml:space="preserve">減少の区分を数字で記入してください。
1.全部
2.一部
</t>
        </r>
      </text>
    </comment>
  </commentList>
</comments>
</file>

<file path=xl/sharedStrings.xml><?xml version="1.0" encoding="utf-8"?>
<sst xmlns="http://schemas.openxmlformats.org/spreadsheetml/2006/main" count="677" uniqueCount="239">
  <si>
    <t>申告書項目</t>
    <rPh sb="0" eb="3">
      <t>シンコクショ</t>
    </rPh>
    <rPh sb="3" eb="5">
      <t>コウモク</t>
    </rPh>
    <phoneticPr fontId="19"/>
  </si>
  <si>
    <r>
      <t>1</t>
    </r>
    <r>
      <rPr>
        <b/>
        <sz val="10"/>
        <rFont val="ＭＳ Ｐゴシック"/>
        <family val="3"/>
        <charset val="128"/>
      </rPr>
      <t>5.「資産の所在地」</t>
    </r>
    <r>
      <rPr>
        <sz val="10"/>
        <rFont val="ＭＳ Ｐゴシック"/>
        <family val="3"/>
        <charset val="128"/>
      </rPr>
      <t>　府中市内に資産が実在する所を記入してください。 その資産の所在地にある</t>
    </r>
    <r>
      <rPr>
        <b/>
        <sz val="10"/>
        <rFont val="ＭＳ Ｐゴシック"/>
        <family val="3"/>
        <charset val="128"/>
      </rPr>
      <t xml:space="preserve">
　　「家屋の所有区分」</t>
    </r>
    <r>
      <rPr>
        <sz val="10"/>
        <rFont val="ＭＳ Ｐゴシック"/>
        <family val="3"/>
        <charset val="128"/>
      </rPr>
      <t>が、自己所有の場合は「 １ 」、借家の場合は「 ２ 」を入力してください。</t>
    </r>
    <rPh sb="4" eb="6">
      <t>シサン</t>
    </rPh>
    <rPh sb="7" eb="10">
      <t>ショザイチ</t>
    </rPh>
    <rPh sb="12" eb="14">
      <t>フチュウ</t>
    </rPh>
    <rPh sb="14" eb="16">
      <t>シナイ</t>
    </rPh>
    <rPh sb="17" eb="19">
      <t>シサン</t>
    </rPh>
    <rPh sb="20" eb="22">
      <t>ジツザイ</t>
    </rPh>
    <rPh sb="24" eb="25">
      <t>トコロ</t>
    </rPh>
    <rPh sb="26" eb="28">
      <t>キニュウ</t>
    </rPh>
    <phoneticPr fontId="19"/>
  </si>
  <si>
    <t>（資本等の金額）</t>
  </si>
  <si>
    <t>税理士等の氏名</t>
    <rPh sb="0" eb="3">
      <t>ゼイリシ</t>
    </rPh>
    <rPh sb="3" eb="4">
      <t>トウ</t>
    </rPh>
    <rPh sb="5" eb="7">
      <t>シメイ</t>
    </rPh>
    <phoneticPr fontId="19"/>
  </si>
  <si>
    <t>百万円</t>
    <rPh sb="0" eb="3">
      <t>ヒャクマンエン</t>
    </rPh>
    <phoneticPr fontId="19"/>
  </si>
  <si>
    <t>【入力（記入）上の留意事項】</t>
    <rPh sb="5" eb="6">
      <t>ニュウ</t>
    </rPh>
    <rPh sb="7" eb="8">
      <t>ジョウ</t>
    </rPh>
    <rPh sb="9" eb="11">
      <t>リュウイ</t>
    </rPh>
    <rPh sb="11" eb="13">
      <t>ジコウ</t>
    </rPh>
    <phoneticPr fontId="19"/>
  </si>
  <si>
    <t>14 青　色　申　告</t>
    <rPh sb="3" eb="4">
      <t>アオ</t>
    </rPh>
    <rPh sb="5" eb="6">
      <t>イロ</t>
    </rPh>
    <rPh sb="7" eb="8">
      <t>シン</t>
    </rPh>
    <rPh sb="9" eb="10">
      <t>コク</t>
    </rPh>
    <phoneticPr fontId="19"/>
  </si>
  <si>
    <t xml:space="preserve"> 償却資産申告書入力表</t>
    <rPh sb="1" eb="3">
      <t>ショウキャク</t>
    </rPh>
    <rPh sb="3" eb="5">
      <t>シサン</t>
    </rPh>
    <rPh sb="5" eb="8">
      <t>シンコクショ</t>
    </rPh>
    <rPh sb="8" eb="10">
      <t>ニュウリョク</t>
    </rPh>
    <rPh sb="10" eb="11">
      <t>ヒョウ</t>
    </rPh>
    <phoneticPr fontId="19"/>
  </si>
  <si>
    <t>氏名･名称</t>
    <rPh sb="0" eb="2">
      <t>シメイ</t>
    </rPh>
    <rPh sb="3" eb="5">
      <t>メイショウ</t>
    </rPh>
    <phoneticPr fontId="19"/>
  </si>
  <si>
    <t xml:space="preserve">  入  力　欄</t>
    <rPh sb="2" eb="6">
      <t>ニュウリョク</t>
    </rPh>
    <rPh sb="7" eb="8">
      <t>ラン</t>
    </rPh>
    <phoneticPr fontId="19"/>
  </si>
  <si>
    <t>（「申告書シート」に自動入力され、申告書が作成されます。）</t>
    <rPh sb="2" eb="5">
      <t>シンコクショ</t>
    </rPh>
    <rPh sb="10" eb="12">
      <t>ジドウ</t>
    </rPh>
    <rPh sb="12" eb="14">
      <t>ニュウリョク</t>
    </rPh>
    <rPh sb="17" eb="20">
      <t>シンコクショ</t>
    </rPh>
    <rPh sb="21" eb="23">
      <t>サクセイ</t>
    </rPh>
    <phoneticPr fontId="19"/>
  </si>
  <si>
    <t>借用資産の有無</t>
    <rPh sb="0" eb="2">
      <t>シャクヨウ</t>
    </rPh>
    <rPh sb="2" eb="4">
      <t>シサン</t>
    </rPh>
    <rPh sb="5" eb="7">
      <t>ウム</t>
    </rPh>
    <phoneticPr fontId="19"/>
  </si>
  <si>
    <t>①</t>
  </si>
  <si>
    <t>事業開始年月( S又はＨ）</t>
    <rPh sb="0" eb="2">
      <t>ジギョウ</t>
    </rPh>
    <rPh sb="2" eb="4">
      <t>カイシ</t>
    </rPh>
    <rPh sb="4" eb="6">
      <t>ネンゲツ</t>
    </rPh>
    <rPh sb="9" eb="10">
      <t>マタ</t>
    </rPh>
    <phoneticPr fontId="19"/>
  </si>
  <si>
    <t>１．本シート右側の入力表に、申告書の1～18の項目を入力します。</t>
    <rPh sb="2" eb="3">
      <t>ホン</t>
    </rPh>
    <rPh sb="6" eb="7">
      <t>ミギ</t>
    </rPh>
    <rPh sb="7" eb="8">
      <t>ガワ</t>
    </rPh>
    <rPh sb="9" eb="11">
      <t>ニュウリョク</t>
    </rPh>
    <rPh sb="11" eb="12">
      <t>ヒョウ</t>
    </rPh>
    <rPh sb="14" eb="17">
      <t>シンコクショ</t>
    </rPh>
    <rPh sb="23" eb="25">
      <t>コウモク</t>
    </rPh>
    <rPh sb="26" eb="28">
      <t>ニュウリョク</t>
    </rPh>
    <phoneticPr fontId="19"/>
  </si>
  <si>
    <t>０４</t>
  </si>
  <si>
    <t>4　 事業種目</t>
  </si>
  <si>
    <t>電話番号</t>
    <rPh sb="0" eb="2">
      <t>デンワ</t>
    </rPh>
    <rPh sb="2" eb="4">
      <t>バンゴウ</t>
    </rPh>
    <phoneticPr fontId="19"/>
  </si>
  <si>
    <t>における事</t>
    <rPh sb="4" eb="5">
      <t>ジ</t>
    </rPh>
    <phoneticPr fontId="19"/>
  </si>
  <si>
    <t>増加償却の届出の有無</t>
    <rPh sb="0" eb="2">
      <t>ゾウカ</t>
    </rPh>
    <rPh sb="2" eb="4">
      <t>ショウキャク</t>
    </rPh>
    <rPh sb="5" eb="7">
      <t>トドケデ</t>
    </rPh>
    <rPh sb="8" eb="10">
      <t>ウム</t>
    </rPh>
    <phoneticPr fontId="19"/>
  </si>
  <si>
    <r>
      <t>1</t>
    </r>
    <r>
      <rPr>
        <b/>
        <sz val="10"/>
        <rFont val="ＭＳ Ｐゴシック"/>
        <family val="3"/>
        <charset val="128"/>
      </rPr>
      <t>.｢住所」</t>
    </r>
    <r>
      <rPr>
        <sz val="10"/>
        <rFont val="ＭＳ Ｐゴシック"/>
        <family val="3"/>
        <charset val="128"/>
      </rPr>
      <t>　郵便番号、住所及び電話番号を記入してください。</t>
    </r>
    <rPh sb="3" eb="5">
      <t>ジュウショ</t>
    </rPh>
    <rPh sb="12" eb="14">
      <t>ジュウショ</t>
    </rPh>
    <rPh sb="14" eb="15">
      <t>オヨ</t>
    </rPh>
    <rPh sb="16" eb="18">
      <t>デンワ</t>
    </rPh>
    <rPh sb="18" eb="20">
      <t>バンゴウ</t>
    </rPh>
    <rPh sb="21" eb="23">
      <t>キニュウ</t>
    </rPh>
    <phoneticPr fontId="19"/>
  </si>
  <si>
    <t>特別償却又は圧縮記帳の有無</t>
    <rPh sb="0" eb="2">
      <t>トクベツ</t>
    </rPh>
    <rPh sb="2" eb="4">
      <t>ショウキャク</t>
    </rPh>
    <rPh sb="4" eb="5">
      <t>マタ</t>
    </rPh>
    <rPh sb="6" eb="8">
      <t>アッシュク</t>
    </rPh>
    <rPh sb="8" eb="10">
      <t>キチョウ</t>
    </rPh>
    <rPh sb="11" eb="13">
      <t>ウム</t>
    </rPh>
    <phoneticPr fontId="19"/>
  </si>
  <si>
    <t>種類別明細書（減少資産用）</t>
    <rPh sb="11" eb="12">
      <t>ヨウ</t>
    </rPh>
    <phoneticPr fontId="19"/>
  </si>
  <si>
    <t>１7事業所用家屋の所有区分</t>
    <rPh sb="2" eb="4">
      <t>ジギョウ</t>
    </rPh>
    <rPh sb="4" eb="6">
      <t>ショヨウ</t>
    </rPh>
    <rPh sb="6" eb="8">
      <t>カオク</t>
    </rPh>
    <rPh sb="9" eb="11">
      <t>ショユウ</t>
    </rPh>
    <rPh sb="11" eb="13">
      <t>クブン</t>
    </rPh>
    <phoneticPr fontId="19"/>
  </si>
  <si>
    <t>住　　　所</t>
    <rPh sb="0" eb="5">
      <t>ジュウショ</t>
    </rPh>
    <phoneticPr fontId="19"/>
  </si>
  <si>
    <r>
      <t>（</t>
    </r>
    <r>
      <rPr>
        <b/>
        <sz val="10"/>
        <rFont val="ＭＳ Ｐゴシック"/>
        <family val="3"/>
        <charset val="128"/>
      </rPr>
      <t>定率法</t>
    </r>
    <r>
      <rPr>
        <sz val="10"/>
        <rFont val="ＭＳ Ｐゴシック"/>
        <family val="3"/>
        <charset val="128"/>
      </rPr>
      <t>の場合は</t>
    </r>
    <r>
      <rPr>
        <b/>
        <sz val="10"/>
        <rFont val="ＭＳ Ｐゴシック"/>
        <family val="3"/>
        <charset val="128"/>
      </rPr>
      <t>１、定額法</t>
    </r>
    <r>
      <rPr>
        <sz val="10"/>
        <rFont val="ＭＳ Ｐゴシック"/>
        <family val="3"/>
        <charset val="128"/>
      </rPr>
      <t>の場合は</t>
    </r>
    <r>
      <rPr>
        <b/>
        <sz val="10"/>
        <rFont val="ＭＳ Ｐゴシック"/>
        <family val="3"/>
        <charset val="128"/>
      </rPr>
      <t>２</t>
    </r>
    <r>
      <rPr>
        <sz val="10"/>
        <rFont val="ＭＳ Ｐゴシック"/>
        <family val="3"/>
        <charset val="128"/>
      </rPr>
      <t>）</t>
    </r>
    <rPh sb="1" eb="4">
      <t>テイリツホウ</t>
    </rPh>
    <rPh sb="5" eb="7">
      <t>バアイ</t>
    </rPh>
    <rPh sb="10" eb="12">
      <t>テイガク</t>
    </rPh>
    <rPh sb="12" eb="13">
      <t>ホウ</t>
    </rPh>
    <rPh sb="14" eb="16">
      <t>バアイ</t>
    </rPh>
    <phoneticPr fontId="19"/>
  </si>
  <si>
    <t>年号（Ｓ又はＨ）を入れてください</t>
  </si>
  <si>
    <t>０２</t>
  </si>
  <si>
    <t>コード</t>
  </si>
  <si>
    <t>郵便番号</t>
    <rPh sb="0" eb="4">
      <t>ユウビンバンゴウ</t>
    </rPh>
    <phoneticPr fontId="19"/>
  </si>
  <si>
    <r>
      <t>（</t>
    </r>
    <r>
      <rPr>
        <b/>
        <sz val="9"/>
        <rFont val="ＭＳ Ｐゴシック"/>
        <family val="3"/>
        <charset val="128"/>
      </rPr>
      <t>自己所有</t>
    </r>
    <r>
      <rPr>
        <sz val="9"/>
        <rFont val="ＭＳ Ｐゴシック"/>
        <family val="3"/>
        <charset val="128"/>
      </rPr>
      <t>の場合は</t>
    </r>
    <r>
      <rPr>
        <b/>
        <sz val="9"/>
        <rFont val="ＭＳ Ｐゴシック"/>
        <family val="3"/>
        <charset val="128"/>
      </rPr>
      <t>１、</t>
    </r>
    <r>
      <rPr>
        <sz val="9"/>
        <rFont val="ＭＳ Ｐゴシック"/>
        <family val="3"/>
        <charset val="128"/>
      </rPr>
      <t xml:space="preserve">
  </t>
    </r>
    <r>
      <rPr>
        <b/>
        <sz val="9"/>
        <rFont val="ＭＳ Ｐゴシック"/>
        <family val="3"/>
        <charset val="128"/>
      </rPr>
      <t>借家</t>
    </r>
    <r>
      <rPr>
        <sz val="9"/>
        <rFont val="ＭＳ Ｐゴシック"/>
        <family val="3"/>
        <charset val="128"/>
      </rPr>
      <t>の場合は</t>
    </r>
    <r>
      <rPr>
        <b/>
        <sz val="9"/>
        <rFont val="ＭＳ Ｐゴシック"/>
        <family val="3"/>
        <charset val="128"/>
      </rPr>
      <t>２</t>
    </r>
    <r>
      <rPr>
        <sz val="9"/>
        <rFont val="ＭＳ Ｐゴシック"/>
        <family val="3"/>
        <charset val="128"/>
      </rPr>
      <t>）</t>
    </r>
  </si>
  <si>
    <t>５車両</t>
  </si>
  <si>
    <t>非課税該当資産の有無</t>
    <rPh sb="0" eb="3">
      <t>ヒカゼイ</t>
    </rPh>
    <rPh sb="3" eb="5">
      <t>ガイトウ</t>
    </rPh>
    <rPh sb="5" eb="7">
      <t>シサン</t>
    </rPh>
    <rPh sb="8" eb="10">
      <t>ウム</t>
    </rPh>
    <phoneticPr fontId="19"/>
  </si>
  <si>
    <t>月　</t>
    <rPh sb="0" eb="1">
      <t>ツキ</t>
    </rPh>
    <phoneticPr fontId="19"/>
  </si>
  <si>
    <t>表内内訳</t>
    <rPh sb="0" eb="1">
      <t>ヒョウ</t>
    </rPh>
    <rPh sb="1" eb="2">
      <t>ナイ</t>
    </rPh>
    <rPh sb="2" eb="4">
      <t>ウチワケ</t>
    </rPh>
    <phoneticPr fontId="19"/>
  </si>
  <si>
    <t>所有者コード</t>
    <rPh sb="0" eb="3">
      <t>ショユウシャ</t>
    </rPh>
    <phoneticPr fontId="19"/>
  </si>
  <si>
    <r>
      <t>5</t>
    </r>
    <r>
      <rPr>
        <b/>
        <sz val="10"/>
        <rFont val="ＭＳ Ｐゴシック"/>
        <family val="3"/>
        <charset val="128"/>
      </rPr>
      <t>.「事業開始年月」</t>
    </r>
    <r>
      <rPr>
        <sz val="10"/>
        <rFont val="ＭＳ Ｐゴシック"/>
        <family val="3"/>
        <charset val="128"/>
      </rPr>
      <t>　個人の場合は事業を開始した年月を、法人の場合は設立年月を記入してください。</t>
    </r>
    <rPh sb="3" eb="5">
      <t>ジギョウ</t>
    </rPh>
    <rPh sb="5" eb="7">
      <t>カイシ</t>
    </rPh>
    <rPh sb="7" eb="9">
      <t>ネンゲツ</t>
    </rPh>
    <rPh sb="11" eb="13">
      <t>コジン</t>
    </rPh>
    <rPh sb="14" eb="16">
      <t>バアイ</t>
    </rPh>
    <rPh sb="17" eb="19">
      <t>ジギョウ</t>
    </rPh>
    <rPh sb="20" eb="22">
      <t>カイシ</t>
    </rPh>
    <rPh sb="24" eb="26">
      <t>ネンゲツ</t>
    </rPh>
    <rPh sb="28" eb="30">
      <t>ホウジン</t>
    </rPh>
    <rPh sb="31" eb="33">
      <t>バアイ</t>
    </rPh>
    <rPh sb="34" eb="36">
      <t>セツリツ</t>
    </rPh>
    <rPh sb="36" eb="38">
      <t>ネンゲツ</t>
    </rPh>
    <rPh sb="39" eb="41">
      <t>キニュウ</t>
    </rPh>
    <phoneticPr fontId="19"/>
  </si>
  <si>
    <t>減少の事由及び区分</t>
  </si>
  <si>
    <t>償却資産申告書（償却資産課税台帳）</t>
    <rPh sb="0" eb="2">
      <t>ショウキャク</t>
    </rPh>
    <rPh sb="2" eb="4">
      <t>シサン</t>
    </rPh>
    <rPh sb="4" eb="7">
      <t>シンコクショ</t>
    </rPh>
    <rPh sb="8" eb="10">
      <t>ショウキャク</t>
    </rPh>
    <rPh sb="10" eb="12">
      <t>シサン</t>
    </rPh>
    <rPh sb="12" eb="14">
      <t>カゼイ</t>
    </rPh>
    <rPh sb="14" eb="16">
      <t>ダイチョウ</t>
    </rPh>
    <phoneticPr fontId="19"/>
  </si>
  <si>
    <t>貸主の名称等</t>
    <rPh sb="0" eb="2">
      <t>カシヌシ</t>
    </rPh>
    <rPh sb="3" eb="5">
      <t>メイショウ</t>
    </rPh>
    <rPh sb="5" eb="6">
      <t>トウ</t>
    </rPh>
    <phoneticPr fontId="19"/>
  </si>
  <si>
    <t>（資本金）</t>
    <rPh sb="1" eb="4">
      <t>シホンキン</t>
    </rPh>
    <phoneticPr fontId="19"/>
  </si>
  <si>
    <t>率</t>
  </si>
  <si>
    <t>氏　　　名
・
名　　　称</t>
    <rPh sb="0" eb="5">
      <t>シメイ</t>
    </rPh>
    <rPh sb="8" eb="9">
      <t>ナ</t>
    </rPh>
    <rPh sb="12" eb="13">
      <t>ショウ</t>
    </rPh>
    <phoneticPr fontId="19"/>
  </si>
  <si>
    <t>所有者ｺｰﾄﾞ</t>
    <rPh sb="0" eb="3">
      <t>ショユウシャ</t>
    </rPh>
    <phoneticPr fontId="19"/>
  </si>
  <si>
    <t xml:space="preserve">      入力結果を確認するときは、</t>
    <rPh sb="6" eb="8">
      <t>ニュウリョク</t>
    </rPh>
    <rPh sb="8" eb="10">
      <t>ケッカ</t>
    </rPh>
    <rPh sb="11" eb="13">
      <t>カクニン</t>
    </rPh>
    <phoneticPr fontId="19"/>
  </si>
  <si>
    <t>←新規の場合は入力不要</t>
    <rPh sb="1" eb="3">
      <t>シンキ</t>
    </rPh>
    <rPh sb="4" eb="6">
      <t>バアイ</t>
    </rPh>
    <rPh sb="7" eb="9">
      <t>ニュウリョク</t>
    </rPh>
    <rPh sb="9" eb="11">
      <t>フヨウ</t>
    </rPh>
    <phoneticPr fontId="19"/>
  </si>
  <si>
    <t>青色申告の有無</t>
    <rPh sb="0" eb="2">
      <t>アオイロ</t>
    </rPh>
    <rPh sb="2" eb="4">
      <t>シンコク</t>
    </rPh>
    <rPh sb="5" eb="7">
      <t>ウム</t>
    </rPh>
    <phoneticPr fontId="19"/>
  </si>
  <si>
    <t>２　氏　　名</t>
    <rPh sb="2" eb="6">
      <t>シメイ</t>
    </rPh>
    <phoneticPr fontId="19"/>
  </si>
  <si>
    <r>
      <rPr>
        <b/>
        <sz val="10"/>
        <rFont val="ＭＳ Ｐゴシック"/>
        <family val="3"/>
        <charset val="128"/>
      </rPr>
      <t>3.「個人番号又は法人番号」</t>
    </r>
    <r>
      <rPr>
        <sz val="10"/>
        <rFont val="ＭＳ Ｐゴシック"/>
        <family val="3"/>
        <charset val="128"/>
      </rPr>
      <t>個人の場合は個人番号を、法人の場合は法人番号を記入してください。</t>
    </r>
    <rPh sb="3" eb="5">
      <t>コジン</t>
    </rPh>
    <rPh sb="5" eb="7">
      <t>バンゴウ</t>
    </rPh>
    <rPh sb="7" eb="8">
      <t>マタ</t>
    </rPh>
    <rPh sb="9" eb="11">
      <t>ホウジン</t>
    </rPh>
    <rPh sb="11" eb="13">
      <t>バンゴウ</t>
    </rPh>
    <rPh sb="14" eb="16">
      <t>コジン</t>
    </rPh>
    <rPh sb="17" eb="19">
      <t>バアイ</t>
    </rPh>
    <rPh sb="20" eb="22">
      <t>コジン</t>
    </rPh>
    <rPh sb="22" eb="24">
      <t>バンゴウ</t>
    </rPh>
    <rPh sb="26" eb="28">
      <t>ホウジン</t>
    </rPh>
    <rPh sb="29" eb="31">
      <t>バアイ</t>
    </rPh>
    <rPh sb="32" eb="34">
      <t>ホウジン</t>
    </rPh>
    <rPh sb="34" eb="36">
      <t>バンゴウ</t>
    </rPh>
    <rPh sb="37" eb="39">
      <t>キニュウ</t>
    </rPh>
    <phoneticPr fontId="19"/>
  </si>
  <si>
    <t>０３</t>
  </si>
  <si>
    <t>代表者名</t>
    <rPh sb="0" eb="3">
      <t>ダイヒョウシャ</t>
    </rPh>
    <rPh sb="3" eb="4">
      <t>メイ</t>
    </rPh>
    <phoneticPr fontId="19"/>
  </si>
  <si>
    <t>出資金の額を記入してください。</t>
    <rPh sb="7" eb="8">
      <t>ニュウ</t>
    </rPh>
    <phoneticPr fontId="19"/>
  </si>
  <si>
    <t>　　（ふりがな）</t>
  </si>
  <si>
    <r>
      <t>4</t>
    </r>
    <r>
      <rPr>
        <b/>
        <sz val="10"/>
        <rFont val="ＭＳ Ｐゴシック"/>
        <family val="3"/>
        <charset val="128"/>
      </rPr>
      <t>.「事業種目」</t>
    </r>
    <r>
      <rPr>
        <sz val="10"/>
        <rFont val="ＭＳ Ｐゴシック"/>
        <family val="3"/>
        <charset val="128"/>
      </rPr>
      <t>（資本金等の金額）事業種目を具体的に記入してください。また、法人の場合は、資本金、</t>
    </r>
    <rPh sb="27" eb="28">
      <t>ニュウ</t>
    </rPh>
    <phoneticPr fontId="19"/>
  </si>
  <si>
    <t>(屋　　号）</t>
    <rPh sb="1" eb="5">
      <t>ヤゴウ</t>
    </rPh>
    <phoneticPr fontId="19"/>
  </si>
  <si>
    <t xml:space="preserve">   ①納税通知書の送付先住所</t>
    <rPh sb="4" eb="6">
      <t>ノウゼイ</t>
    </rPh>
    <rPh sb="6" eb="8">
      <t>ツウチ</t>
    </rPh>
    <rPh sb="8" eb="9">
      <t>ショ</t>
    </rPh>
    <rPh sb="10" eb="12">
      <t>ソウフ</t>
    </rPh>
    <rPh sb="12" eb="13">
      <t>サキ</t>
    </rPh>
    <rPh sb="13" eb="15">
      <t>ジュウショ</t>
    </rPh>
    <phoneticPr fontId="19"/>
  </si>
  <si>
    <t>前年中に減少したもの（ロ）</t>
    <rPh sb="0" eb="3">
      <t>ゼンネンチュウ</t>
    </rPh>
    <rPh sb="4" eb="6">
      <t>ゲンショウ</t>
    </rPh>
    <phoneticPr fontId="19"/>
  </si>
  <si>
    <t>個人番号又は法人番号</t>
    <rPh sb="0" eb="2">
      <t>コジン</t>
    </rPh>
    <rPh sb="2" eb="4">
      <t>バンゴウ</t>
    </rPh>
    <rPh sb="4" eb="5">
      <t>マタ</t>
    </rPh>
    <rPh sb="6" eb="8">
      <t>ホウジン</t>
    </rPh>
    <rPh sb="8" eb="10">
      <t>バンゴウ</t>
    </rPh>
    <phoneticPr fontId="19"/>
  </si>
  <si>
    <t>摘　　　　　　　要</t>
  </si>
  <si>
    <t>機械及び装置</t>
    <rPh sb="0" eb="2">
      <t>キカイ</t>
    </rPh>
    <rPh sb="2" eb="3">
      <t>オヨ</t>
    </rPh>
    <rPh sb="4" eb="6">
      <t>ソウチ</t>
    </rPh>
    <phoneticPr fontId="19"/>
  </si>
  <si>
    <r>
      <t xml:space="preserve"> </t>
    </r>
    <r>
      <rPr>
        <b/>
        <sz val="12"/>
        <color indexed="10"/>
        <rFont val="ＭＳ Ｐゴシック"/>
        <family val="3"/>
        <charset val="128"/>
      </rPr>
      <t xml:space="preserve">       ↑ </t>
    </r>
    <r>
      <rPr>
        <b/>
        <u/>
        <sz val="12"/>
        <color indexed="10"/>
        <rFont val="ＭＳ Ｐゴシック"/>
        <family val="3"/>
        <charset val="128"/>
      </rPr>
      <t>注）今年度新規に申告される場合は、入力不要です。</t>
    </r>
    <rPh sb="10" eb="11">
      <t>チュウ</t>
    </rPh>
    <rPh sb="12" eb="15">
      <t>コンネンド</t>
    </rPh>
    <rPh sb="15" eb="17">
      <t>シンキ</t>
    </rPh>
    <rPh sb="18" eb="20">
      <t>シンコク</t>
    </rPh>
    <rPh sb="23" eb="25">
      <t>バアイ</t>
    </rPh>
    <rPh sb="27" eb="29">
      <t>ニュウリョク</t>
    </rPh>
    <rPh sb="29" eb="31">
      <t>フヨウ</t>
    </rPh>
    <phoneticPr fontId="19"/>
  </si>
  <si>
    <t>事業種目</t>
    <rPh sb="0" eb="2">
      <t>ジギョウ</t>
    </rPh>
    <rPh sb="2" eb="4">
      <t>シュモク</t>
    </rPh>
    <phoneticPr fontId="19"/>
  </si>
  <si>
    <r>
      <t xml:space="preserve"> </t>
    </r>
    <r>
      <rPr>
        <sz val="11"/>
        <rFont val="ＭＳ Ｐゴシック"/>
        <family val="3"/>
        <charset val="128"/>
      </rPr>
      <t>※　決　定　価　額</t>
    </r>
    <r>
      <rPr>
        <sz val="9"/>
        <rFont val="ＭＳ Ｐゴシック"/>
        <family val="3"/>
        <charset val="128"/>
      </rPr>
      <t>（ヘ）</t>
    </r>
    <r>
      <rPr>
        <sz val="11"/>
        <rFont val="ＭＳ Ｐゴシック"/>
        <family val="3"/>
        <charset val="128"/>
      </rPr>
      <t>　　　　　　　　　　</t>
    </r>
    <rPh sb="3" eb="6">
      <t>ケッテイ</t>
    </rPh>
    <rPh sb="7" eb="10">
      <t>カガク</t>
    </rPh>
    <phoneticPr fontId="19"/>
  </si>
  <si>
    <r>
      <t>1</t>
    </r>
    <r>
      <rPr>
        <b/>
        <sz val="10"/>
        <rFont val="ＭＳ Ｐゴシック"/>
        <family val="3"/>
        <charset val="128"/>
      </rPr>
      <t>8.「備考」</t>
    </r>
    <r>
      <rPr>
        <sz val="10"/>
        <rFont val="ＭＳ Ｐゴシック"/>
        <family val="3"/>
        <charset val="128"/>
      </rPr>
      <t>　次のような事項を記入してください。</t>
    </r>
    <rPh sb="4" eb="6">
      <t>ビコウ</t>
    </rPh>
    <rPh sb="8" eb="9">
      <t>ツギ</t>
    </rPh>
    <rPh sb="13" eb="15">
      <t>ジコウ</t>
    </rPh>
    <rPh sb="16" eb="18">
      <t>キニュウ</t>
    </rPh>
    <phoneticPr fontId="19"/>
  </si>
  <si>
    <r>
      <t>8</t>
    </r>
    <r>
      <rPr>
        <b/>
        <sz val="10"/>
        <rFont val="ＭＳ Ｐゴシック"/>
        <family val="3"/>
        <charset val="128"/>
      </rPr>
      <t>・9・10・11・12・14の各項目</t>
    </r>
    <r>
      <rPr>
        <sz val="10"/>
        <rFont val="ＭＳ Ｐゴシック"/>
        <family val="3"/>
        <charset val="128"/>
      </rPr>
      <t>については、</t>
    </r>
    <r>
      <rPr>
        <b/>
        <sz val="10"/>
        <rFont val="ＭＳ Ｐゴシック"/>
        <family val="3"/>
        <charset val="128"/>
      </rPr>
      <t>有</t>
    </r>
    <r>
      <rPr>
        <sz val="10"/>
        <rFont val="ＭＳ Ｐゴシック"/>
        <family val="3"/>
        <charset val="128"/>
      </rPr>
      <t xml:space="preserve">の場合は「 </t>
    </r>
    <r>
      <rPr>
        <b/>
        <sz val="10"/>
        <rFont val="ＭＳ Ｐゴシック"/>
        <family val="3"/>
        <charset val="128"/>
      </rPr>
      <t xml:space="preserve">１ </t>
    </r>
    <r>
      <rPr>
        <sz val="10"/>
        <rFont val="ＭＳ Ｐゴシック"/>
        <family val="3"/>
        <charset val="128"/>
      </rPr>
      <t>」、</t>
    </r>
    <r>
      <rPr>
        <b/>
        <sz val="10"/>
        <rFont val="ＭＳ Ｐゴシック"/>
        <family val="3"/>
        <charset val="128"/>
      </rPr>
      <t>無</t>
    </r>
    <r>
      <rPr>
        <sz val="10"/>
        <rFont val="ＭＳ Ｐゴシック"/>
        <family val="3"/>
        <charset val="128"/>
      </rPr>
      <t xml:space="preserve">の場合は「 </t>
    </r>
    <r>
      <rPr>
        <b/>
        <sz val="10"/>
        <rFont val="ＭＳ Ｐゴシック"/>
        <family val="3"/>
        <charset val="128"/>
      </rPr>
      <t xml:space="preserve">２ </t>
    </r>
    <r>
      <rPr>
        <sz val="10"/>
        <rFont val="ＭＳ Ｐゴシック"/>
        <family val="3"/>
        <charset val="128"/>
      </rPr>
      <t>」を入力してください。</t>
    </r>
    <rPh sb="16" eb="17">
      <t>カク</t>
    </rPh>
    <rPh sb="17" eb="19">
      <t>コウモク</t>
    </rPh>
    <rPh sb="25" eb="26">
      <t>ア</t>
    </rPh>
    <rPh sb="27" eb="29">
      <t>バアイ</t>
    </rPh>
    <rPh sb="36" eb="37">
      <t>ナシ</t>
    </rPh>
    <rPh sb="38" eb="40">
      <t>バアイ</t>
    </rPh>
    <rPh sb="47" eb="49">
      <t>ニュウリョク</t>
    </rPh>
    <phoneticPr fontId="19"/>
  </si>
  <si>
    <r>
      <t>1</t>
    </r>
    <r>
      <rPr>
        <b/>
        <sz val="10"/>
        <rFont val="ＭＳ Ｐゴシック"/>
        <family val="3"/>
        <charset val="128"/>
      </rPr>
      <t>3.「税務会計上の償却方法」</t>
    </r>
    <r>
      <rPr>
        <sz val="10"/>
        <rFont val="ＭＳ Ｐゴシック"/>
        <family val="3"/>
        <charset val="128"/>
      </rPr>
      <t>　</t>
    </r>
    <r>
      <rPr>
        <b/>
        <sz val="10"/>
        <rFont val="ＭＳ Ｐゴシック"/>
        <family val="3"/>
        <charset val="128"/>
      </rPr>
      <t>定率法</t>
    </r>
    <r>
      <rPr>
        <sz val="10"/>
        <rFont val="ＭＳ Ｐゴシック"/>
        <family val="3"/>
        <charset val="128"/>
      </rPr>
      <t xml:space="preserve">は「 </t>
    </r>
    <r>
      <rPr>
        <b/>
        <sz val="10"/>
        <rFont val="ＭＳ Ｐゴシック"/>
        <family val="3"/>
        <charset val="128"/>
      </rPr>
      <t xml:space="preserve">１ </t>
    </r>
    <r>
      <rPr>
        <sz val="10"/>
        <rFont val="ＭＳ Ｐゴシック"/>
        <family val="3"/>
        <charset val="128"/>
      </rPr>
      <t>」、</t>
    </r>
    <r>
      <rPr>
        <b/>
        <sz val="10"/>
        <rFont val="ＭＳ Ｐゴシック"/>
        <family val="3"/>
        <charset val="128"/>
      </rPr>
      <t>定額法</t>
    </r>
    <r>
      <rPr>
        <sz val="10"/>
        <rFont val="ＭＳ Ｐゴシック"/>
        <family val="3"/>
        <charset val="128"/>
      </rPr>
      <t xml:space="preserve">の場合は「 </t>
    </r>
    <r>
      <rPr>
        <b/>
        <sz val="10"/>
        <rFont val="ＭＳ Ｐゴシック"/>
        <family val="3"/>
        <charset val="128"/>
      </rPr>
      <t xml:space="preserve">２ </t>
    </r>
    <r>
      <rPr>
        <sz val="10"/>
        <rFont val="ＭＳ Ｐゴシック"/>
        <family val="3"/>
        <charset val="128"/>
      </rPr>
      <t>」を入力してください。</t>
    </r>
    <rPh sb="4" eb="6">
      <t>ゼイム</t>
    </rPh>
    <rPh sb="6" eb="8">
      <t>カイケイ</t>
    </rPh>
    <rPh sb="8" eb="9">
      <t>ジョウ</t>
    </rPh>
    <rPh sb="10" eb="12">
      <t>ショウキャク</t>
    </rPh>
    <rPh sb="12" eb="14">
      <t>ホウホウ</t>
    </rPh>
    <rPh sb="16" eb="18">
      <t>テイリツ</t>
    </rPh>
    <rPh sb="18" eb="19">
      <t>ホウ</t>
    </rPh>
    <rPh sb="26" eb="28">
      <t>テイガク</t>
    </rPh>
    <rPh sb="28" eb="29">
      <t>ホウ</t>
    </rPh>
    <rPh sb="30" eb="32">
      <t>バアイ</t>
    </rPh>
    <rPh sb="39" eb="41">
      <t>ニュウリョク</t>
    </rPh>
    <phoneticPr fontId="19"/>
  </si>
  <si>
    <t>年</t>
    <rPh sb="0" eb="1">
      <t>ネン</t>
    </rPh>
    <phoneticPr fontId="19"/>
  </si>
  <si>
    <t>１８</t>
  </si>
  <si>
    <t>構築物</t>
    <rPh sb="0" eb="2">
      <t>コウチク</t>
    </rPh>
    <rPh sb="2" eb="3">
      <t>ブツ</t>
    </rPh>
    <phoneticPr fontId="19"/>
  </si>
  <si>
    <t>申告に応ずる者の氏名</t>
    <rPh sb="0" eb="2">
      <t>シンコク</t>
    </rPh>
    <rPh sb="3" eb="4">
      <t>オウ</t>
    </rPh>
    <rPh sb="6" eb="7">
      <t>モノ</t>
    </rPh>
    <rPh sb="8" eb="10">
      <t>シメイ</t>
    </rPh>
    <phoneticPr fontId="19"/>
  </si>
  <si>
    <t>２０</t>
  </si>
  <si>
    <t>（電話番号）</t>
    <rPh sb="1" eb="3">
      <t>デンワ</t>
    </rPh>
    <rPh sb="3" eb="5">
      <t>バンゴウ</t>
    </rPh>
    <phoneticPr fontId="19"/>
  </si>
  <si>
    <r>
      <t>1</t>
    </r>
    <r>
      <rPr>
        <b/>
        <sz val="10"/>
        <rFont val="ＭＳ Ｐゴシック"/>
        <family val="3"/>
        <charset val="128"/>
      </rPr>
      <t>6.「借用資産」</t>
    </r>
    <r>
      <rPr>
        <sz val="10"/>
        <rFont val="ＭＳ Ｐゴシック"/>
        <family val="3"/>
        <charset val="128"/>
      </rPr>
      <t>　</t>
    </r>
    <r>
      <rPr>
        <b/>
        <sz val="10"/>
        <rFont val="ＭＳ Ｐゴシック"/>
        <family val="3"/>
        <charset val="128"/>
      </rPr>
      <t>有</t>
    </r>
    <r>
      <rPr>
        <sz val="10"/>
        <rFont val="ＭＳ Ｐゴシック"/>
        <family val="3"/>
        <charset val="128"/>
      </rPr>
      <t xml:space="preserve">の場合は「 </t>
    </r>
    <r>
      <rPr>
        <b/>
        <sz val="10"/>
        <rFont val="ＭＳ Ｐゴシック"/>
        <family val="3"/>
        <charset val="128"/>
      </rPr>
      <t xml:space="preserve">１ </t>
    </r>
    <r>
      <rPr>
        <sz val="10"/>
        <rFont val="ＭＳ Ｐゴシック"/>
        <family val="3"/>
        <charset val="128"/>
      </rPr>
      <t>」とし、貸主の名称等を記入し、</t>
    </r>
    <r>
      <rPr>
        <b/>
        <sz val="10"/>
        <rFont val="ＭＳ Ｐゴシック"/>
        <family val="3"/>
        <charset val="128"/>
      </rPr>
      <t>無</t>
    </r>
    <r>
      <rPr>
        <sz val="10"/>
        <rFont val="ＭＳ Ｐゴシック"/>
        <family val="3"/>
        <charset val="128"/>
      </rPr>
      <t xml:space="preserve">の場合は「 </t>
    </r>
    <r>
      <rPr>
        <b/>
        <sz val="10"/>
        <rFont val="ＭＳ Ｐゴシック"/>
        <family val="3"/>
        <charset val="128"/>
      </rPr>
      <t xml:space="preserve">２ </t>
    </r>
    <r>
      <rPr>
        <sz val="10"/>
        <rFont val="ＭＳ Ｐゴシック"/>
        <family val="3"/>
        <charset val="128"/>
      </rPr>
      <t>」を入力してください。</t>
    </r>
    <rPh sb="4" eb="6">
      <t>シャクヨウ</t>
    </rPh>
    <rPh sb="6" eb="8">
      <t>シサン</t>
    </rPh>
    <rPh sb="10" eb="11">
      <t>ア</t>
    </rPh>
    <rPh sb="12" eb="14">
      <t>バアイ</t>
    </rPh>
    <rPh sb="23" eb="25">
      <t>カシヌシ</t>
    </rPh>
    <rPh sb="26" eb="28">
      <t>メイショウ</t>
    </rPh>
    <rPh sb="28" eb="29">
      <t>トウ</t>
    </rPh>
    <rPh sb="30" eb="32">
      <t>キニュウ</t>
    </rPh>
    <rPh sb="34" eb="35">
      <t>ナシ</t>
    </rPh>
    <rPh sb="36" eb="38">
      <t>バアイ</t>
    </rPh>
    <rPh sb="45" eb="47">
      <t>ニュウリョク</t>
    </rPh>
    <phoneticPr fontId="19"/>
  </si>
  <si>
    <t xml:space="preserve">   ②前年中に資産の増減がない場合は「増減なし」、また、解散・商号変更・合併等の場合はその旨</t>
    <rPh sb="4" eb="7">
      <t>ゼンネンチュウ</t>
    </rPh>
    <rPh sb="8" eb="10">
      <t>シサン</t>
    </rPh>
    <rPh sb="11" eb="13">
      <t>ゾウゲン</t>
    </rPh>
    <rPh sb="16" eb="18">
      <t>バアイ</t>
    </rPh>
    <rPh sb="20" eb="22">
      <t>ゾウゲン</t>
    </rPh>
    <rPh sb="29" eb="31">
      <t>カイサン</t>
    </rPh>
    <rPh sb="32" eb="34">
      <t>ショウゴウ</t>
    </rPh>
    <rPh sb="34" eb="36">
      <t>ヘンコウ</t>
    </rPh>
    <rPh sb="37" eb="39">
      <t>ガッペイ</t>
    </rPh>
    <rPh sb="39" eb="40">
      <t>トウ</t>
    </rPh>
    <rPh sb="41" eb="43">
      <t>バアイ</t>
    </rPh>
    <rPh sb="46" eb="47">
      <t>ムネ</t>
    </rPh>
    <phoneticPr fontId="19"/>
  </si>
  <si>
    <r>
      <t>1</t>
    </r>
    <r>
      <rPr>
        <b/>
        <sz val="10"/>
        <rFont val="ＭＳ Ｐゴシック"/>
        <family val="3"/>
        <charset val="128"/>
      </rPr>
      <t>7</t>
    </r>
    <r>
      <rPr>
        <sz val="10"/>
        <rFont val="ＭＳ Ｐゴシック"/>
        <family val="3"/>
        <charset val="128"/>
      </rPr>
      <t>.</t>
    </r>
    <r>
      <rPr>
        <b/>
        <sz val="10"/>
        <rFont val="ＭＳ Ｐゴシック"/>
        <family val="3"/>
        <charset val="128"/>
      </rPr>
      <t>「事業用家屋の所有区分」</t>
    </r>
    <r>
      <rPr>
        <sz val="10"/>
        <rFont val="ＭＳ Ｐゴシック"/>
        <family val="3"/>
        <charset val="128"/>
      </rPr>
      <t>　</t>
    </r>
    <r>
      <rPr>
        <b/>
        <sz val="10"/>
        <rFont val="ＭＳ Ｐゴシック"/>
        <family val="3"/>
        <charset val="128"/>
      </rPr>
      <t>自己所有</t>
    </r>
    <r>
      <rPr>
        <sz val="10"/>
        <rFont val="ＭＳ Ｐゴシック"/>
        <family val="3"/>
        <charset val="128"/>
      </rPr>
      <t xml:space="preserve">は「 </t>
    </r>
    <r>
      <rPr>
        <b/>
        <sz val="10"/>
        <rFont val="ＭＳ Ｐゴシック"/>
        <family val="3"/>
        <charset val="128"/>
      </rPr>
      <t xml:space="preserve">１ </t>
    </r>
    <r>
      <rPr>
        <sz val="10"/>
        <rFont val="ＭＳ Ｐゴシック"/>
        <family val="3"/>
        <charset val="128"/>
      </rPr>
      <t>」、</t>
    </r>
    <r>
      <rPr>
        <b/>
        <sz val="10"/>
        <rFont val="ＭＳ Ｐゴシック"/>
        <family val="3"/>
        <charset val="128"/>
      </rPr>
      <t>借家</t>
    </r>
    <r>
      <rPr>
        <sz val="10"/>
        <rFont val="ＭＳ Ｐゴシック"/>
        <family val="3"/>
        <charset val="128"/>
      </rPr>
      <t xml:space="preserve">の場合は「 </t>
    </r>
    <r>
      <rPr>
        <b/>
        <sz val="10"/>
        <rFont val="ＭＳ Ｐゴシック"/>
        <family val="3"/>
        <charset val="128"/>
      </rPr>
      <t xml:space="preserve">２ </t>
    </r>
    <r>
      <rPr>
        <sz val="10"/>
        <rFont val="ＭＳ Ｐゴシック"/>
        <family val="3"/>
        <charset val="128"/>
      </rPr>
      <t>」を入力してください。</t>
    </r>
    <rPh sb="4" eb="6">
      <t>ジギョウ</t>
    </rPh>
    <rPh sb="6" eb="7">
      <t>ヨウ</t>
    </rPh>
    <rPh sb="7" eb="9">
      <t>カオク</t>
    </rPh>
    <rPh sb="10" eb="12">
      <t>ショユウ</t>
    </rPh>
    <rPh sb="12" eb="14">
      <t>クブン</t>
    </rPh>
    <rPh sb="16" eb="18">
      <t>ジコ</t>
    </rPh>
    <rPh sb="18" eb="20">
      <t>ショユウ</t>
    </rPh>
    <rPh sb="27" eb="29">
      <t>シャッカ</t>
    </rPh>
    <rPh sb="30" eb="32">
      <t>バアイ</t>
    </rPh>
    <rPh sb="39" eb="41">
      <t>ニュウリョク</t>
    </rPh>
    <phoneticPr fontId="19"/>
  </si>
  <si>
    <t>短縮耐用年数の承認</t>
    <rPh sb="0" eb="2">
      <t>タンシュク</t>
    </rPh>
    <rPh sb="2" eb="4">
      <t>タイヨウ</t>
    </rPh>
    <rPh sb="4" eb="6">
      <t>ネンスウ</t>
    </rPh>
    <rPh sb="7" eb="9">
      <t>ショウニン</t>
    </rPh>
    <phoneticPr fontId="19"/>
  </si>
  <si>
    <r>
      <t>（</t>
    </r>
    <r>
      <rPr>
        <b/>
        <sz val="10"/>
        <rFont val="ＭＳ Ｐゴシック"/>
        <family val="3"/>
        <charset val="128"/>
      </rPr>
      <t>有</t>
    </r>
    <r>
      <rPr>
        <sz val="10"/>
        <rFont val="ＭＳ Ｐゴシック"/>
        <family val="3"/>
        <charset val="128"/>
      </rPr>
      <t>の場合は</t>
    </r>
    <r>
      <rPr>
        <b/>
        <sz val="10"/>
        <rFont val="ＭＳ Ｐゴシック"/>
        <family val="3"/>
        <charset val="128"/>
      </rPr>
      <t>１、無</t>
    </r>
    <r>
      <rPr>
        <sz val="10"/>
        <rFont val="ＭＳ Ｐゴシック"/>
        <family val="3"/>
        <charset val="128"/>
      </rPr>
      <t>の場合は</t>
    </r>
    <r>
      <rPr>
        <b/>
        <sz val="10"/>
        <rFont val="ＭＳ Ｐゴシック"/>
        <family val="3"/>
        <charset val="128"/>
      </rPr>
      <t>２</t>
    </r>
    <r>
      <rPr>
        <sz val="10"/>
        <rFont val="ＭＳ Ｐゴシック"/>
        <family val="3"/>
        <charset val="128"/>
      </rPr>
      <t>）</t>
    </r>
    <rPh sb="1" eb="2">
      <t>ア</t>
    </rPh>
    <rPh sb="3" eb="5">
      <t>バアイ</t>
    </rPh>
    <rPh sb="8" eb="9">
      <t>ナシ</t>
    </rPh>
    <rPh sb="10" eb="12">
      <t>バアイ</t>
    </rPh>
    <phoneticPr fontId="19"/>
  </si>
  <si>
    <t xml:space="preserve">   ③非課税の該当資産、課税標準の特例に該当する資産であることが確認できる書類等、添付した書類の名称</t>
    <rPh sb="4" eb="7">
      <t>ヒカゼイ</t>
    </rPh>
    <rPh sb="8" eb="10">
      <t>ガイトウ</t>
    </rPh>
    <rPh sb="10" eb="12">
      <t>シサン</t>
    </rPh>
    <rPh sb="13" eb="15">
      <t>カゼイ</t>
    </rPh>
    <rPh sb="15" eb="17">
      <t>ヒョウジュン</t>
    </rPh>
    <rPh sb="18" eb="20">
      <t>トクレイ</t>
    </rPh>
    <rPh sb="21" eb="23">
      <t>ガイトウ</t>
    </rPh>
    <rPh sb="25" eb="27">
      <t>シサン</t>
    </rPh>
    <rPh sb="33" eb="35">
      <t>カクニン</t>
    </rPh>
    <rPh sb="39" eb="40">
      <t>テンショ</t>
    </rPh>
    <rPh sb="40" eb="41">
      <t>トウ</t>
    </rPh>
    <rPh sb="42" eb="44">
      <t>テンプ</t>
    </rPh>
    <rPh sb="46" eb="48">
      <t>ショルイ</t>
    </rPh>
    <rPh sb="49" eb="51">
      <t>メイショウ</t>
    </rPh>
    <phoneticPr fontId="19"/>
  </si>
  <si>
    <t>課税標準の特例の有無</t>
    <rPh sb="0" eb="2">
      <t>カゼイ</t>
    </rPh>
    <rPh sb="2" eb="4">
      <t>ヒョウジュン</t>
    </rPh>
    <rPh sb="5" eb="7">
      <t>トクレイ</t>
    </rPh>
    <rPh sb="8" eb="10">
      <t>ウム</t>
    </rPh>
    <phoneticPr fontId="19"/>
  </si>
  <si>
    <t>取得年月</t>
  </si>
  <si>
    <t>１７</t>
  </si>
  <si>
    <t>税務会計上の償却方法</t>
    <rPh sb="0" eb="2">
      <t>ゼイム</t>
    </rPh>
    <rPh sb="2" eb="4">
      <t>カイケイ</t>
    </rPh>
    <rPh sb="4" eb="5">
      <t>ジョウ</t>
    </rPh>
    <rPh sb="6" eb="8">
      <t>ショウキャク</t>
    </rPh>
    <rPh sb="8" eb="10">
      <t>ホウホウ</t>
    </rPh>
    <phoneticPr fontId="19"/>
  </si>
  <si>
    <t>種類別明細書（増加資産・全資産用）</t>
    <rPh sb="0" eb="2">
      <t>シュルイ</t>
    </rPh>
    <rPh sb="2" eb="3">
      <t>ベツ</t>
    </rPh>
    <rPh sb="3" eb="6">
      <t>メイサイショ</t>
    </rPh>
    <rPh sb="7" eb="9">
      <t>ゾウカ</t>
    </rPh>
    <rPh sb="9" eb="11">
      <t>シサン</t>
    </rPh>
    <rPh sb="12" eb="13">
      <t>ゼン</t>
    </rPh>
    <rPh sb="13" eb="15">
      <t>シサン</t>
    </rPh>
    <rPh sb="15" eb="16">
      <t>ヨウ</t>
    </rPh>
    <phoneticPr fontId="19"/>
  </si>
  <si>
    <t>申告書（表紙）、取得価額中、「前年前に取得したもの(イ）」（単位　円）</t>
    <rPh sb="0" eb="3">
      <t>シンコクショ</t>
    </rPh>
    <rPh sb="4" eb="6">
      <t>ヒョウシ</t>
    </rPh>
    <rPh sb="8" eb="10">
      <t>シュトク</t>
    </rPh>
    <rPh sb="10" eb="12">
      <t>カガク</t>
    </rPh>
    <rPh sb="12" eb="13">
      <t>チュウ</t>
    </rPh>
    <rPh sb="15" eb="17">
      <t>ゼンネン</t>
    </rPh>
    <rPh sb="17" eb="18">
      <t>ゼン</t>
    </rPh>
    <rPh sb="19" eb="21">
      <t>シュトク</t>
    </rPh>
    <rPh sb="30" eb="32">
      <t>タンイ</t>
    </rPh>
    <rPh sb="33" eb="34">
      <t>エン</t>
    </rPh>
    <phoneticPr fontId="19"/>
  </si>
  <si>
    <t>航空機</t>
    <rPh sb="0" eb="3">
      <t>コウクウキ</t>
    </rPh>
    <phoneticPr fontId="19"/>
  </si>
  <si>
    <t>府中市内における事業所等資産の所在地</t>
    <rPh sb="0" eb="2">
      <t>フチュウ</t>
    </rPh>
    <rPh sb="2" eb="4">
      <t>シナイ</t>
    </rPh>
    <rPh sb="8" eb="11">
      <t>ジギョウショ</t>
    </rPh>
    <rPh sb="11" eb="12">
      <t>トウ</t>
    </rPh>
    <rPh sb="12" eb="14">
      <t>シサン</t>
    </rPh>
    <rPh sb="15" eb="18">
      <t>ショザイチ</t>
    </rPh>
    <phoneticPr fontId="19"/>
  </si>
  <si>
    <t>資産コード</t>
  </si>
  <si>
    <t>車両及び運搬具</t>
    <rPh sb="0" eb="2">
      <t>シャリョウ</t>
    </rPh>
    <rPh sb="2" eb="3">
      <t>オヨ</t>
    </rPh>
    <rPh sb="4" eb="6">
      <t>ウンパン</t>
    </rPh>
    <rPh sb="6" eb="7">
      <t>グ</t>
    </rPh>
    <phoneticPr fontId="19"/>
  </si>
  <si>
    <t>２機械</t>
    <rPh sb="1" eb="3">
      <t>キカイ</t>
    </rPh>
    <phoneticPr fontId="19"/>
  </si>
  <si>
    <t>前年中に取得したもの（ハ）　</t>
    <rPh sb="0" eb="2">
      <t>ゼンネン</t>
    </rPh>
    <rPh sb="2" eb="3">
      <t>チュウ</t>
    </rPh>
    <rPh sb="4" eb="6">
      <t>シュトク</t>
    </rPh>
    <phoneticPr fontId="19"/>
  </si>
  <si>
    <t>取　　　　　　得　　　　　　価　　　　　　額</t>
    <rPh sb="0" eb="8">
      <t>シュトク</t>
    </rPh>
    <rPh sb="14" eb="22">
      <t>カガク</t>
    </rPh>
    <phoneticPr fontId="19"/>
  </si>
  <si>
    <t>　行番号</t>
  </si>
  <si>
    <t>表内内訳</t>
    <rPh sb="0" eb="2">
      <t>ヒョウナイ</t>
    </rPh>
    <rPh sb="2" eb="4">
      <t>ウチワケ</t>
    </rPh>
    <phoneticPr fontId="19"/>
  </si>
  <si>
    <t>②</t>
  </si>
  <si>
    <t>船舶</t>
    <rPh sb="0" eb="2">
      <t>センパク</t>
    </rPh>
    <phoneticPr fontId="19"/>
  </si>
  <si>
    <t>工具、器具及び備品</t>
    <rPh sb="0" eb="2">
      <t>コウグ</t>
    </rPh>
    <rPh sb="3" eb="5">
      <t>キグ</t>
    </rPh>
    <rPh sb="5" eb="6">
      <t>オヨ</t>
    </rPh>
    <rPh sb="7" eb="9">
      <t>ビヒン</t>
    </rPh>
    <phoneticPr fontId="19"/>
  </si>
  <si>
    <t>③</t>
  </si>
  <si>
    <t>増加事由</t>
    <rPh sb="0" eb="2">
      <t>ゾウカ</t>
    </rPh>
    <rPh sb="2" eb="4">
      <t>ジユウ</t>
    </rPh>
    <phoneticPr fontId="19"/>
  </si>
  <si>
    <t xml:space="preserve">     ,     ,     ,</t>
  </si>
  <si>
    <t xml:space="preserve">  （貸主の名称等）</t>
    <rPh sb="3" eb="5">
      <t>カシヌシ</t>
    </rPh>
    <rPh sb="6" eb="8">
      <t>メイショウ</t>
    </rPh>
    <rPh sb="8" eb="9">
      <t>トウ</t>
    </rPh>
    <phoneticPr fontId="19"/>
  </si>
  <si>
    <t>２一部</t>
  </si>
  <si>
    <t>事業所用家屋の所有区分</t>
    <rPh sb="0" eb="2">
      <t>ジギョウ</t>
    </rPh>
    <rPh sb="2" eb="4">
      <t>ショヨウ</t>
    </rPh>
    <rPh sb="4" eb="6">
      <t>カオク</t>
    </rPh>
    <rPh sb="7" eb="9">
      <t>ショユウ</t>
    </rPh>
    <rPh sb="9" eb="11">
      <t>クブン</t>
    </rPh>
    <phoneticPr fontId="19"/>
  </si>
  <si>
    <r>
      <t>（</t>
    </r>
    <r>
      <rPr>
        <b/>
        <sz val="10"/>
        <rFont val="ＭＳ Ｐゴシック"/>
        <family val="3"/>
        <charset val="128"/>
      </rPr>
      <t>自己所有</t>
    </r>
    <r>
      <rPr>
        <sz val="10"/>
        <rFont val="ＭＳ Ｐゴシック"/>
        <family val="3"/>
        <charset val="128"/>
      </rPr>
      <t>の場合は</t>
    </r>
    <r>
      <rPr>
        <b/>
        <sz val="10"/>
        <rFont val="ＭＳ Ｐゴシック"/>
        <family val="3"/>
        <charset val="128"/>
      </rPr>
      <t>１、借家</t>
    </r>
    <r>
      <rPr>
        <sz val="10"/>
        <rFont val="ＭＳ Ｐゴシック"/>
        <family val="3"/>
        <charset val="128"/>
      </rPr>
      <t>の場合は</t>
    </r>
    <r>
      <rPr>
        <b/>
        <sz val="10"/>
        <rFont val="ＭＳ Ｐゴシック"/>
        <family val="3"/>
        <charset val="128"/>
      </rPr>
      <t>２</t>
    </r>
    <r>
      <rPr>
        <sz val="10"/>
        <rFont val="ＭＳ Ｐゴシック"/>
        <family val="3"/>
        <charset val="128"/>
      </rPr>
      <t>）</t>
    </r>
    <rPh sb="1" eb="3">
      <t>ジコ</t>
    </rPh>
    <rPh sb="3" eb="5">
      <t>ショユウ</t>
    </rPh>
    <rPh sb="6" eb="8">
      <t>バアイ</t>
    </rPh>
    <rPh sb="11" eb="13">
      <t>シャクヤ</t>
    </rPh>
    <rPh sb="14" eb="16">
      <t>バアイ</t>
    </rPh>
    <phoneticPr fontId="19"/>
  </si>
  <si>
    <t>１　枚　目　</t>
    <rPh sb="2" eb="3">
      <t>マイ</t>
    </rPh>
    <rPh sb="4" eb="5">
      <t>メ</t>
    </rPh>
    <phoneticPr fontId="19"/>
  </si>
  <si>
    <r>
      <t>【</t>
    </r>
    <r>
      <rPr>
        <sz val="10"/>
        <rFont val="ＭＳ Ｐゴシック"/>
        <family val="3"/>
        <charset val="128"/>
      </rPr>
      <t>要領】  
　</t>
    </r>
    <r>
      <rPr>
        <b/>
        <sz val="10"/>
        <rFont val="ＭＳ Ｐゴシック"/>
        <family val="3"/>
        <charset val="128"/>
      </rPr>
      <t>増加資産の申告は、</t>
    </r>
    <r>
      <rPr>
        <sz val="10"/>
        <rFont val="ＭＳ Ｐゴシック"/>
        <family val="3"/>
        <charset val="128"/>
      </rPr>
      <t>シートの増加（1）から増加（2）、増加（3）の順に入力してください。また、</t>
    </r>
    <r>
      <rPr>
        <b/>
        <sz val="10"/>
        <rFont val="ＭＳ Ｐゴシック"/>
        <family val="3"/>
        <charset val="128"/>
      </rPr>
      <t>減少の場合</t>
    </r>
    <r>
      <rPr>
        <sz val="10"/>
        <rFont val="ＭＳ Ｐゴシック"/>
        <family val="3"/>
        <charset val="128"/>
      </rPr>
      <t>も同様に入力してください。</t>
    </r>
    <r>
      <rPr>
        <sz val="10"/>
        <color indexed="10"/>
        <rFont val="ＭＳ Ｐゴシック"/>
        <family val="3"/>
        <charset val="128"/>
      </rPr>
      <t>（</t>
    </r>
    <r>
      <rPr>
        <b/>
        <sz val="10"/>
        <color indexed="10"/>
        <rFont val="ＭＳ Ｐゴシック"/>
        <family val="3"/>
        <charset val="128"/>
      </rPr>
      <t>今年度新規に申告される場合は、前年前取得分を含め、全ての資産を増加の用紙に入力してください。</t>
    </r>
    <r>
      <rPr>
        <sz val="10"/>
        <color indexed="10"/>
        <rFont val="ＭＳ Ｐゴシック"/>
        <family val="3"/>
        <charset val="128"/>
      </rPr>
      <t>）</t>
    </r>
    <rPh sb="1" eb="3">
      <t>ヨウリョウ</t>
    </rPh>
    <rPh sb="8" eb="10">
      <t>ゾウカ</t>
    </rPh>
    <rPh sb="10" eb="12">
      <t>シサン</t>
    </rPh>
    <rPh sb="13" eb="15">
      <t>シンコク</t>
    </rPh>
    <rPh sb="21" eb="23">
      <t>ゾウカ</t>
    </rPh>
    <rPh sb="28" eb="30">
      <t>ゾウカ</t>
    </rPh>
    <rPh sb="34" eb="36">
      <t>ゾウカ</t>
    </rPh>
    <rPh sb="40" eb="41">
      <t>ジュン</t>
    </rPh>
    <rPh sb="42" eb="44">
      <t>ニュウリョク</t>
    </rPh>
    <rPh sb="54" eb="56">
      <t>ゲンショウ</t>
    </rPh>
    <rPh sb="57" eb="59">
      <t>バアイ</t>
    </rPh>
    <rPh sb="60" eb="62">
      <t>ドウヨウ</t>
    </rPh>
    <rPh sb="63" eb="65">
      <t>ニュウリョク</t>
    </rPh>
    <rPh sb="73" eb="76">
      <t>コンネンド</t>
    </rPh>
    <rPh sb="76" eb="78">
      <t>シンキ</t>
    </rPh>
    <rPh sb="79" eb="81">
      <t>シンコク</t>
    </rPh>
    <rPh sb="84" eb="86">
      <t>バアイ</t>
    </rPh>
    <rPh sb="88" eb="90">
      <t>ゼンネン</t>
    </rPh>
    <rPh sb="90" eb="91">
      <t>マエ</t>
    </rPh>
    <rPh sb="91" eb="93">
      <t>シュトク</t>
    </rPh>
    <rPh sb="93" eb="94">
      <t>フン</t>
    </rPh>
    <rPh sb="95" eb="96">
      <t>フク</t>
    </rPh>
    <rPh sb="98" eb="99">
      <t>スベ</t>
    </rPh>
    <rPh sb="101" eb="103">
      <t>シサン</t>
    </rPh>
    <rPh sb="104" eb="106">
      <t>ゾウカ</t>
    </rPh>
    <rPh sb="107" eb="109">
      <t>ヨウシ</t>
    </rPh>
    <rPh sb="110" eb="112">
      <t>ニュウリョク</t>
    </rPh>
    <phoneticPr fontId="19"/>
  </si>
  <si>
    <t>備　　　　考</t>
    <rPh sb="0" eb="6">
      <t>ビコウ</t>
    </rPh>
    <phoneticPr fontId="19"/>
  </si>
  <si>
    <t>課税標準額</t>
  </si>
  <si>
    <t>令和　　年　　月　　日</t>
    <rPh sb="0" eb="2">
      <t>レイワ</t>
    </rPh>
    <rPh sb="4" eb="5">
      <t>ネン</t>
    </rPh>
    <rPh sb="7" eb="8">
      <t>ツキ</t>
    </rPh>
    <rPh sb="10" eb="11">
      <t>ニチ</t>
    </rPh>
    <phoneticPr fontId="19"/>
  </si>
  <si>
    <r>
      <t xml:space="preserve"> </t>
    </r>
    <r>
      <rPr>
        <sz val="11"/>
        <rFont val="ＭＳ Ｐゴシック"/>
        <family val="3"/>
        <charset val="128"/>
      </rPr>
      <t xml:space="preserve">         </t>
    </r>
    <r>
      <rPr>
        <sz val="12"/>
        <rFont val="ＭＳ Ｐゴシック"/>
        <family val="3"/>
        <charset val="128"/>
      </rPr>
      <t xml:space="preserve">(宛先) </t>
    </r>
    <r>
      <rPr>
        <sz val="20"/>
        <rFont val="ＭＳ Ｐゴシック"/>
        <family val="3"/>
        <charset val="128"/>
      </rPr>
      <t xml:space="preserve">府中市長 </t>
    </r>
    <r>
      <rPr>
        <sz val="11"/>
        <rFont val="ＭＳ Ｐゴシック"/>
        <family val="3"/>
        <charset val="128"/>
      </rPr>
      <t>　</t>
    </r>
    <rPh sb="15" eb="17">
      <t>フチュウ</t>
    </rPh>
    <phoneticPr fontId="19"/>
  </si>
  <si>
    <t>所有者コード　</t>
    <rPh sb="0" eb="1">
      <t>ショ</t>
    </rPh>
    <rPh sb="1" eb="2">
      <t>ア</t>
    </rPh>
    <rPh sb="2" eb="3">
      <t>シャ</t>
    </rPh>
    <phoneticPr fontId="19"/>
  </si>
  <si>
    <t>第二十六号様式（提出用）</t>
    <rPh sb="0" eb="1">
      <t>ダイ</t>
    </rPh>
    <rPh sb="1" eb="4">
      <t>２６</t>
    </rPh>
    <rPh sb="4" eb="5">
      <t>ゴウ</t>
    </rPh>
    <rPh sb="5" eb="7">
      <t>ヨウシキ</t>
    </rPh>
    <rPh sb="8" eb="11">
      <t>テイシュツヨウ</t>
    </rPh>
    <phoneticPr fontId="19"/>
  </si>
  <si>
    <t>種類別明細書（減少資産用）</t>
    <rPh sb="0" eb="2">
      <t>シュルイ</t>
    </rPh>
    <rPh sb="2" eb="3">
      <t>ベツ</t>
    </rPh>
    <rPh sb="3" eb="6">
      <t>メイサイショ</t>
    </rPh>
    <rPh sb="7" eb="9">
      <t>ゲンショウ</t>
    </rPh>
    <rPh sb="9" eb="11">
      <t>シサン</t>
    </rPh>
    <rPh sb="11" eb="12">
      <t>ヨウ</t>
    </rPh>
    <phoneticPr fontId="19"/>
  </si>
  <si>
    <t>摘要</t>
  </si>
  <si>
    <t>所有者名</t>
    <rPh sb="0" eb="3">
      <t>ショユウシャ</t>
    </rPh>
    <rPh sb="3" eb="4">
      <t>メイ</t>
    </rPh>
    <phoneticPr fontId="19"/>
  </si>
  <si>
    <t>所　有　者</t>
    <rPh sb="0" eb="5">
      <t>ショユウシャ</t>
    </rPh>
    <phoneticPr fontId="19"/>
  </si>
  <si>
    <t>3　個人番号又
　　は法人番号</t>
    <rPh sb="2" eb="4">
      <t>コジン</t>
    </rPh>
    <rPh sb="4" eb="6">
      <t>バンゴウ</t>
    </rPh>
    <rPh sb="6" eb="7">
      <t>マタ</t>
    </rPh>
    <rPh sb="11" eb="13">
      <t>ホウジン</t>
    </rPh>
    <rPh sb="13" eb="15">
      <t>バンゴウ</t>
    </rPh>
    <phoneticPr fontId="19"/>
  </si>
  <si>
    <t>枚のうち</t>
  </si>
  <si>
    <t>８　短縮耐用年数の承認</t>
    <rPh sb="2" eb="4">
      <t>タンシュク</t>
    </rPh>
    <rPh sb="4" eb="6">
      <t>タイヨウ</t>
    </rPh>
    <rPh sb="6" eb="8">
      <t>ネンスウ</t>
    </rPh>
    <rPh sb="9" eb="11">
      <t>ショウニン</t>
    </rPh>
    <phoneticPr fontId="19"/>
  </si>
  <si>
    <t>１　住　　所</t>
    <rPh sb="2" eb="6">
      <t>ジュウショ</t>
    </rPh>
    <phoneticPr fontId="19"/>
  </si>
  <si>
    <t>９　増加償却の届出</t>
    <rPh sb="2" eb="3">
      <t>ゾウ</t>
    </rPh>
    <rPh sb="3" eb="4">
      <t>カ</t>
    </rPh>
    <rPh sb="4" eb="6">
      <t>ショウキャク</t>
    </rPh>
    <rPh sb="7" eb="8">
      <t>トドケデ</t>
    </rPh>
    <rPh sb="8" eb="9">
      <t>デ</t>
    </rPh>
    <phoneticPr fontId="19"/>
  </si>
  <si>
    <t>１構築物</t>
    <rPh sb="1" eb="3">
      <t>コウチク</t>
    </rPh>
    <rPh sb="3" eb="4">
      <t>ブツ</t>
    </rPh>
    <phoneticPr fontId="19"/>
  </si>
  <si>
    <r>
      <t>※</t>
    </r>
    <r>
      <rPr>
        <sz val="11"/>
        <rFont val="ＭＳ Ｐゴシック"/>
        <family val="3"/>
        <charset val="128"/>
      </rPr>
      <t>　課　税　標　準　額</t>
    </r>
    <r>
      <rPr>
        <sz val="9"/>
        <rFont val="ＭＳ Ｐゴシック"/>
        <family val="3"/>
        <charset val="128"/>
      </rPr>
      <t>（ト）</t>
    </r>
    <rPh sb="2" eb="5">
      <t>カゼイ</t>
    </rPh>
    <rPh sb="6" eb="9">
      <t>ヒョウジュン</t>
    </rPh>
    <rPh sb="10" eb="11">
      <t>ガク</t>
    </rPh>
    <phoneticPr fontId="19"/>
  </si>
  <si>
    <t>又は納税通</t>
    <rPh sb="0" eb="1">
      <t>マタ</t>
    </rPh>
    <rPh sb="2" eb="4">
      <t>ノウゼイ</t>
    </rPh>
    <rPh sb="4" eb="5">
      <t>ツウ</t>
    </rPh>
    <phoneticPr fontId="19"/>
  </si>
  <si>
    <t>百万円）</t>
    <rPh sb="0" eb="3">
      <t>ヒャクマンエン</t>
    </rPh>
    <phoneticPr fontId="19"/>
  </si>
  <si>
    <t>知書送達先</t>
    <rPh sb="0" eb="1">
      <t>チ</t>
    </rPh>
    <rPh sb="1" eb="2">
      <t>ショ</t>
    </rPh>
    <rPh sb="2" eb="4">
      <t>ソウタツ</t>
    </rPh>
    <rPh sb="4" eb="5">
      <t>サキ</t>
    </rPh>
    <phoneticPr fontId="19"/>
  </si>
  <si>
    <t>5　事業開始
　　年　　　月</t>
    <rPh sb="2" eb="4">
      <t>ジギョウ</t>
    </rPh>
    <rPh sb="4" eb="6">
      <t>カイシ</t>
    </rPh>
    <rPh sb="9" eb="10">
      <t>ネン</t>
    </rPh>
    <rPh sb="13" eb="14">
      <t>ゲツ</t>
    </rPh>
    <phoneticPr fontId="19"/>
  </si>
  <si>
    <t>10　非課税該当資産</t>
    <rPh sb="3" eb="6">
      <t>ヒカゼイ</t>
    </rPh>
    <rPh sb="6" eb="8">
      <t>ガイトウ</t>
    </rPh>
    <rPh sb="8" eb="10">
      <t>シサン</t>
    </rPh>
    <phoneticPr fontId="19"/>
  </si>
  <si>
    <t>１５</t>
  </si>
  <si>
    <t>11 課税標準の特例</t>
    <rPh sb="3" eb="5">
      <t>カゼイ</t>
    </rPh>
    <rPh sb="5" eb="7">
      <t>ヒョウジュン</t>
    </rPh>
    <rPh sb="8" eb="10">
      <t>トクレイ</t>
    </rPh>
    <phoneticPr fontId="19"/>
  </si>
  <si>
    <t>6　この申告に  
    応答する者の
    係及び氏名</t>
    <rPh sb="4" eb="6">
      <t>シンコク</t>
    </rPh>
    <rPh sb="14" eb="15">
      <t>オウ</t>
    </rPh>
    <rPh sb="15" eb="16">
      <t>コタ</t>
    </rPh>
    <rPh sb="16" eb="19">
      <t>スルモノ</t>
    </rPh>
    <rPh sb="25" eb="26">
      <t>カカリ</t>
    </rPh>
    <rPh sb="26" eb="27">
      <t>オヨ</t>
    </rPh>
    <rPh sb="28" eb="30">
      <t>シメイ</t>
    </rPh>
    <phoneticPr fontId="19"/>
  </si>
  <si>
    <t>　</t>
  </si>
  <si>
    <t>６工具</t>
  </si>
  <si>
    <t>12 特別償却又は圧縮記帳</t>
    <rPh sb="3" eb="5">
      <t>トクベツ</t>
    </rPh>
    <rPh sb="5" eb="7">
      <t>ショウキャク</t>
    </rPh>
    <rPh sb="7" eb="8">
      <t>マタ</t>
    </rPh>
    <rPh sb="9" eb="11">
      <t>アッシュク</t>
    </rPh>
    <rPh sb="11" eb="13">
      <t>キチョウ</t>
    </rPh>
    <phoneticPr fontId="19"/>
  </si>
  <si>
    <t>業所等資産</t>
    <rPh sb="0" eb="1">
      <t>ギョウ</t>
    </rPh>
    <rPh sb="1" eb="2">
      <t>ショ</t>
    </rPh>
    <rPh sb="2" eb="3">
      <t>トウ</t>
    </rPh>
    <rPh sb="3" eb="5">
      <t>シサン</t>
    </rPh>
    <phoneticPr fontId="19"/>
  </si>
  <si>
    <t>法人にあっては
その名称及び
代表者の氏名</t>
    <rPh sb="0" eb="2">
      <t>ホウジン</t>
    </rPh>
    <rPh sb="10" eb="12">
      <t>メイショウ</t>
    </rPh>
    <rPh sb="12" eb="13">
      <t>オヨ</t>
    </rPh>
    <rPh sb="15" eb="18">
      <t>ダイヒョウシャ</t>
    </rPh>
    <rPh sb="19" eb="21">
      <t>シメイ</t>
    </rPh>
    <phoneticPr fontId="19"/>
  </si>
  <si>
    <t>７　税理士等の
　　氏　　　　　名</t>
    <rPh sb="2" eb="5">
      <t>ゼイリシ</t>
    </rPh>
    <rPh sb="5" eb="6">
      <t>トウ</t>
    </rPh>
    <rPh sb="10" eb="11">
      <t>シ</t>
    </rPh>
    <rPh sb="16" eb="17">
      <t>メイ</t>
    </rPh>
    <phoneticPr fontId="19"/>
  </si>
  <si>
    <t>13 税務会計上の償却方法　</t>
    <rPh sb="3" eb="5">
      <t>ゼイム</t>
    </rPh>
    <rPh sb="5" eb="7">
      <t>カイケイ</t>
    </rPh>
    <rPh sb="7" eb="8">
      <t>ウエ</t>
    </rPh>
    <rPh sb="9" eb="11">
      <t>ショウキャク</t>
    </rPh>
    <rPh sb="11" eb="13">
      <t>ホウホウ</t>
    </rPh>
    <phoneticPr fontId="19"/>
  </si>
  <si>
    <t>２　枚　目　</t>
  </si>
  <si>
    <r>
      <t>　</t>
    </r>
    <r>
      <rPr>
        <sz val="11"/>
        <rFont val="ＭＳ Ｐゴシック"/>
        <family val="3"/>
        <charset val="128"/>
      </rPr>
      <t>抹消コード
　</t>
    </r>
    <r>
      <rPr>
        <sz val="10"/>
        <rFont val="ＭＳ Ｐゴシック"/>
        <family val="3"/>
        <charset val="128"/>
      </rPr>
      <t>(資産コード）</t>
    </r>
    <rPh sb="1" eb="3">
      <t>マッショウ</t>
    </rPh>
    <rPh sb="9" eb="11">
      <t>シサン</t>
    </rPh>
    <phoneticPr fontId="19"/>
  </si>
  <si>
    <t>０７</t>
  </si>
  <si>
    <t>　行番号</t>
    <rPh sb="1" eb="2">
      <t>ギョウ</t>
    </rPh>
    <rPh sb="2" eb="4">
      <t>バンゴウ</t>
    </rPh>
    <phoneticPr fontId="19"/>
  </si>
  <si>
    <t>資産の種類</t>
    <rPh sb="0" eb="2">
      <t>シサン</t>
    </rPh>
    <rPh sb="3" eb="5">
      <t>シュルイ</t>
    </rPh>
    <phoneticPr fontId="19"/>
  </si>
  <si>
    <t>前年前に取得したもの（イ）</t>
    <rPh sb="0" eb="2">
      <t>ゼンネン</t>
    </rPh>
    <rPh sb="2" eb="3">
      <t>マエ</t>
    </rPh>
    <rPh sb="4" eb="6">
      <t>シュトク</t>
    </rPh>
    <phoneticPr fontId="19"/>
  </si>
  <si>
    <t>第二十六号様式別表二（提出用）</t>
  </si>
  <si>
    <t>計（（イ）－（ロ）＋（ハ））　（ニ）</t>
    <rPh sb="0" eb="1">
      <t>ケイ</t>
    </rPh>
    <phoneticPr fontId="19"/>
  </si>
  <si>
    <t>の所在地</t>
    <rPh sb="1" eb="4">
      <t>ショザイチ</t>
    </rPh>
    <phoneticPr fontId="19"/>
  </si>
  <si>
    <t>船　　舶</t>
    <rPh sb="0" eb="4">
      <t>センパク</t>
    </rPh>
    <phoneticPr fontId="19"/>
  </si>
  <si>
    <t>車両及び運搬具</t>
    <rPh sb="0" eb="2">
      <t>シャリョウ</t>
    </rPh>
    <rPh sb="2" eb="3">
      <t>オヨ</t>
    </rPh>
    <rPh sb="4" eb="6">
      <t>ウンパンキ</t>
    </rPh>
    <rPh sb="6" eb="7">
      <t>グ</t>
    </rPh>
    <phoneticPr fontId="19"/>
  </si>
  <si>
    <t>１6借用資産</t>
    <rPh sb="2" eb="4">
      <t>シャクヨウ</t>
    </rPh>
    <rPh sb="4" eb="6">
      <t>シサン</t>
    </rPh>
    <phoneticPr fontId="19"/>
  </si>
  <si>
    <t>工具､器具及び備品</t>
    <rPh sb="0" eb="2">
      <t>コウグ</t>
    </rPh>
    <rPh sb="3" eb="5">
      <t>キグ</t>
    </rPh>
    <rPh sb="5" eb="6">
      <t>オヨ</t>
    </rPh>
    <rPh sb="7" eb="9">
      <t>ビヒン</t>
    </rPh>
    <phoneticPr fontId="19"/>
  </si>
  <si>
    <t>合　　計</t>
    <rPh sb="0" eb="4">
      <t>ゴウケイ</t>
    </rPh>
    <phoneticPr fontId="19"/>
  </si>
  <si>
    <t>　資産の種類</t>
    <rPh sb="1" eb="3">
      <t>シサン</t>
    </rPh>
    <rPh sb="4" eb="6">
      <t>シュルイ</t>
    </rPh>
    <phoneticPr fontId="19"/>
  </si>
  <si>
    <t>減少の事由及び区分</t>
    <rPh sb="0" eb="2">
      <t>ゲンショウ</t>
    </rPh>
    <rPh sb="3" eb="5">
      <t>ジユウ</t>
    </rPh>
    <rPh sb="5" eb="6">
      <t>オヨ</t>
    </rPh>
    <rPh sb="7" eb="9">
      <t>クブン</t>
    </rPh>
    <phoneticPr fontId="19"/>
  </si>
  <si>
    <r>
      <t>評</t>
    </r>
    <r>
      <rPr>
        <sz val="11"/>
        <rFont val="ＭＳ Ｐゴシック"/>
        <family val="3"/>
        <charset val="128"/>
      </rPr>
      <t>　価　額</t>
    </r>
    <r>
      <rPr>
        <sz val="9"/>
        <rFont val="ＭＳ Ｐゴシック"/>
        <family val="3"/>
        <charset val="128"/>
      </rPr>
      <t>（ホ）</t>
    </r>
    <rPh sb="0" eb="3">
      <t>ヒョウカ</t>
    </rPh>
    <rPh sb="4" eb="5">
      <t>ガク</t>
    </rPh>
    <phoneticPr fontId="19"/>
  </si>
  <si>
    <t>第二十六号様式別表一（提出用）</t>
    <rPh sb="0" eb="1">
      <t>ダイ</t>
    </rPh>
    <rPh sb="1" eb="2">
      <t>２</t>
    </rPh>
    <rPh sb="2" eb="3">
      <t>１０</t>
    </rPh>
    <rPh sb="3" eb="4">
      <t>６</t>
    </rPh>
    <rPh sb="4" eb="5">
      <t>ゴウ</t>
    </rPh>
    <rPh sb="5" eb="7">
      <t>ヨウシキ</t>
    </rPh>
    <rPh sb="7" eb="8">
      <t>ベツ</t>
    </rPh>
    <rPh sb="8" eb="9">
      <t>ヒョウ</t>
    </rPh>
    <rPh sb="9" eb="10">
      <t>１</t>
    </rPh>
    <rPh sb="11" eb="13">
      <t>テイシュツ</t>
    </rPh>
    <rPh sb="13" eb="14">
      <t>ヨウ</t>
    </rPh>
    <phoneticPr fontId="19"/>
  </si>
  <si>
    <t>18備考（添付書類等）</t>
    <rPh sb="2" eb="4">
      <t>ビコウ</t>
    </rPh>
    <rPh sb="5" eb="7">
      <t>テンプ</t>
    </rPh>
    <rPh sb="7" eb="9">
      <t>ショルイ</t>
    </rPh>
    <rPh sb="9" eb="10">
      <t>トウ</t>
    </rPh>
    <phoneticPr fontId="19"/>
  </si>
  <si>
    <t xml:space="preserve">  ,      ,      ,      ,</t>
  </si>
  <si>
    <t>1売却　２滅　失  　　　３移動　４その他</t>
    <rPh sb="1" eb="3">
      <t>バイキャク</t>
    </rPh>
    <rPh sb="5" eb="8">
      <t>メッシツ</t>
    </rPh>
    <rPh sb="14" eb="16">
      <t>イドウ</t>
    </rPh>
    <rPh sb="18" eb="21">
      <t>ソノタ</t>
    </rPh>
    <phoneticPr fontId="19"/>
  </si>
  <si>
    <t xml:space="preserve">  ,      ,       ,      ,</t>
  </si>
  <si>
    <t xml:space="preserve">  ,      ,      ,      ,      </t>
  </si>
  <si>
    <t>３船舶</t>
    <rPh sb="1" eb="3">
      <t>センパク</t>
    </rPh>
    <phoneticPr fontId="19"/>
  </si>
  <si>
    <t>枚のうち</t>
    <rPh sb="0" eb="1">
      <t>マイ</t>
    </rPh>
    <phoneticPr fontId="19"/>
  </si>
  <si>
    <t>資産コード</t>
    <rPh sb="0" eb="2">
      <t>シサン</t>
    </rPh>
    <phoneticPr fontId="19"/>
  </si>
  <si>
    <t>資産の名称等</t>
    <rPh sb="0" eb="2">
      <t>シサン</t>
    </rPh>
    <rPh sb="3" eb="5">
      <t>メイショウ</t>
    </rPh>
    <rPh sb="5" eb="6">
      <t>トウ</t>
    </rPh>
    <phoneticPr fontId="19"/>
  </si>
  <si>
    <t>数量</t>
    <rPh sb="0" eb="2">
      <t>スウリョウ</t>
    </rPh>
    <phoneticPr fontId="19"/>
  </si>
  <si>
    <t>取得年月</t>
    <rPh sb="0" eb="2">
      <t>シュトク</t>
    </rPh>
    <rPh sb="2" eb="4">
      <t>ネンゲツ</t>
    </rPh>
    <phoneticPr fontId="19"/>
  </si>
  <si>
    <t>取得価額</t>
    <rPh sb="0" eb="2">
      <t>シュトク</t>
    </rPh>
    <rPh sb="2" eb="4">
      <t>カガク</t>
    </rPh>
    <phoneticPr fontId="19"/>
  </si>
  <si>
    <t>耐用年数</t>
    <rPh sb="0" eb="2">
      <t>タイヨウ</t>
    </rPh>
    <rPh sb="2" eb="4">
      <t>ネンスウ</t>
    </rPh>
    <phoneticPr fontId="19"/>
  </si>
  <si>
    <t>減価残存率</t>
    <rPh sb="0" eb="2">
      <t>ゲンカ</t>
    </rPh>
    <rPh sb="2" eb="4">
      <t>ザンゾン</t>
    </rPh>
    <rPh sb="4" eb="5">
      <t>リツ</t>
    </rPh>
    <phoneticPr fontId="19"/>
  </si>
  <si>
    <t>価　　　額</t>
    <rPh sb="0" eb="5">
      <t>カガク</t>
    </rPh>
    <phoneticPr fontId="19"/>
  </si>
  <si>
    <t>課税標準
の特例</t>
    <rPh sb="0" eb="2">
      <t>カゼイ</t>
    </rPh>
    <rPh sb="2" eb="4">
      <t>ヒョウジュン</t>
    </rPh>
    <rPh sb="6" eb="8">
      <t>トクレイ</t>
    </rPh>
    <phoneticPr fontId="19"/>
  </si>
  <si>
    <t>課税標準額</t>
    <rPh sb="0" eb="2">
      <t>カゼイ</t>
    </rPh>
    <rPh sb="2" eb="4">
      <t>ヒョウジュン</t>
    </rPh>
    <rPh sb="4" eb="5">
      <t>ガク</t>
    </rPh>
    <phoneticPr fontId="19"/>
  </si>
  <si>
    <t>摘要</t>
    <rPh sb="0" eb="2">
      <t>テキヨウ</t>
    </rPh>
    <phoneticPr fontId="19"/>
  </si>
  <si>
    <t>年号</t>
    <rPh sb="0" eb="2">
      <t>ネンゴウ</t>
    </rPh>
    <phoneticPr fontId="19"/>
  </si>
  <si>
    <t>１構築物</t>
  </si>
  <si>
    <t>月</t>
    <rPh sb="0" eb="1">
      <t>ツキ</t>
    </rPh>
    <phoneticPr fontId="19"/>
  </si>
  <si>
    <t>率</t>
    <rPh sb="0" eb="1">
      <t>リツ</t>
    </rPh>
    <phoneticPr fontId="19"/>
  </si>
  <si>
    <t>取得価格内訳</t>
    <rPh sb="0" eb="2">
      <t>シュトク</t>
    </rPh>
    <rPh sb="2" eb="4">
      <t>カカク</t>
    </rPh>
    <rPh sb="4" eb="6">
      <t>ウチワケ</t>
    </rPh>
    <phoneticPr fontId="19"/>
  </si>
  <si>
    <t>０１</t>
  </si>
  <si>
    <t xml:space="preserve">  ,  ,  ,  ,  ,  ,  ,</t>
  </si>
  <si>
    <t>０５</t>
  </si>
  <si>
    <t>０６</t>
  </si>
  <si>
    <t>０９</t>
  </si>
  <si>
    <t>０８</t>
  </si>
  <si>
    <t>１０</t>
  </si>
  <si>
    <t>１１</t>
  </si>
  <si>
    <t>１２</t>
  </si>
  <si>
    <t>１３</t>
  </si>
  <si>
    <t>１４</t>
  </si>
  <si>
    <t>１６</t>
  </si>
  <si>
    <t>１９</t>
  </si>
  <si>
    <t>　小　　　　計</t>
    <rPh sb="1" eb="7">
      <t>ショウケイ</t>
    </rPh>
    <phoneticPr fontId="19"/>
  </si>
  <si>
    <t>４航空機</t>
    <rPh sb="1" eb="4">
      <t>コウクウキ</t>
    </rPh>
    <phoneticPr fontId="19"/>
  </si>
  <si>
    <t>5車両</t>
    <rPh sb="1" eb="3">
      <t>シャリョウ</t>
    </rPh>
    <phoneticPr fontId="19"/>
  </si>
  <si>
    <t>５車両</t>
    <rPh sb="1" eb="3">
      <t>シャリョウ</t>
    </rPh>
    <phoneticPr fontId="19"/>
  </si>
  <si>
    <t>６工具</t>
    <rPh sb="1" eb="3">
      <t>コウグ</t>
    </rPh>
    <phoneticPr fontId="19"/>
  </si>
  <si>
    <t>計</t>
    <rPh sb="0" eb="1">
      <t>ケイ</t>
    </rPh>
    <phoneticPr fontId="19"/>
  </si>
  <si>
    <t>種類別明細書（増加資産・全資産用）</t>
    <rPh sb="15" eb="16">
      <t>ヨウ</t>
    </rPh>
    <phoneticPr fontId="19"/>
  </si>
  <si>
    <t>第二十六号様式別表一（提出用）</t>
    <rPh sb="9" eb="10">
      <t>１</t>
    </rPh>
    <phoneticPr fontId="19"/>
  </si>
  <si>
    <t>所有者名</t>
  </si>
  <si>
    <t>所有者コード</t>
  </si>
  <si>
    <t xml:space="preserve"> 枚のうち</t>
  </si>
  <si>
    <t>資産の種類</t>
  </si>
  <si>
    <t>資産の名称等</t>
  </si>
  <si>
    <t>数量</t>
  </si>
  <si>
    <t>取得価額</t>
    <rPh sb="3" eb="4">
      <t>ガク</t>
    </rPh>
    <phoneticPr fontId="19"/>
  </si>
  <si>
    <t>耐用年数</t>
  </si>
  <si>
    <t>減価残存率</t>
    <rPh sb="0" eb="2">
      <t>ゲンカ</t>
    </rPh>
    <phoneticPr fontId="19"/>
  </si>
  <si>
    <t>価　　　額</t>
  </si>
  <si>
    <t>課税標準
の特例</t>
  </si>
  <si>
    <t>増加事由</t>
  </si>
  <si>
    <t>年号</t>
  </si>
  <si>
    <t>年</t>
  </si>
  <si>
    <t>月</t>
  </si>
  <si>
    <t>　小　　　　計</t>
  </si>
  <si>
    <t>２機械</t>
  </si>
  <si>
    <t>３船舶</t>
  </si>
  <si>
    <t>４航空機</t>
  </si>
  <si>
    <t>３　枚　目　</t>
  </si>
  <si>
    <t>　小計</t>
  </si>
  <si>
    <t>取得金額内訳</t>
  </si>
  <si>
    <t>計　</t>
    <rPh sb="0" eb="1">
      <t>ケイ</t>
    </rPh>
    <phoneticPr fontId="19"/>
  </si>
  <si>
    <t>第二十六号様式別表二（提出用）</t>
    <rPh sb="0" eb="1">
      <t>ダイ</t>
    </rPh>
    <rPh sb="1" eb="2">
      <t>２</t>
    </rPh>
    <rPh sb="2" eb="3">
      <t>１０</t>
    </rPh>
    <rPh sb="3" eb="4">
      <t>６</t>
    </rPh>
    <rPh sb="4" eb="5">
      <t>ゴウ</t>
    </rPh>
    <rPh sb="5" eb="7">
      <t>ヨウシキ</t>
    </rPh>
    <rPh sb="7" eb="8">
      <t>ベツ</t>
    </rPh>
    <rPh sb="8" eb="9">
      <t>ヒョウ</t>
    </rPh>
    <rPh sb="9" eb="10">
      <t>ニ</t>
    </rPh>
    <rPh sb="11" eb="13">
      <t>テイシュツ</t>
    </rPh>
    <rPh sb="13" eb="14">
      <t>ヨウ</t>
    </rPh>
    <phoneticPr fontId="19"/>
  </si>
  <si>
    <t>申告年度</t>
    <rPh sb="0" eb="2">
      <t>シンコク</t>
    </rPh>
    <rPh sb="2" eb="4">
      <t>ネンド</t>
    </rPh>
    <phoneticPr fontId="19"/>
  </si>
  <si>
    <t>摘　　　　　　　要</t>
    <rPh sb="0" eb="1">
      <t>テキ</t>
    </rPh>
    <rPh sb="8" eb="9">
      <t>ヨウ</t>
    </rPh>
    <phoneticPr fontId="19"/>
  </si>
  <si>
    <t>1全部</t>
    <rPh sb="1" eb="3">
      <t>ゼンブ</t>
    </rPh>
    <phoneticPr fontId="19"/>
  </si>
  <si>
    <t>２一部</t>
    <rPh sb="1" eb="2">
      <t>イチ</t>
    </rPh>
    <rPh sb="2" eb="3">
      <t>ブ</t>
    </rPh>
    <phoneticPr fontId="19"/>
  </si>
  <si>
    <t>1全部</t>
  </si>
  <si>
    <t>　小計</t>
    <rPh sb="1" eb="3">
      <t>ショウケイ</t>
    </rPh>
    <phoneticPr fontId="19"/>
  </si>
  <si>
    <t>申告年度</t>
  </si>
  <si>
    <t>1売却　２滅　失  　　　３移動　４その他</t>
  </si>
  <si>
    <t>5車両</t>
  </si>
  <si>
    <t>15府中市内</t>
    <rPh sb="2" eb="4">
      <t>フチュウ</t>
    </rPh>
    <rPh sb="4" eb="5">
      <t>シ</t>
    </rPh>
    <rPh sb="5" eb="6">
      <t>ナイ</t>
    </rPh>
    <phoneticPr fontId="19"/>
  </si>
  <si>
    <t xml:space="preserve">       申告書のページを見てください。</t>
    <rPh sb="7" eb="10">
      <t>シンコクショ</t>
    </rPh>
    <rPh sb="15" eb="16">
      <t>ミ</t>
    </rPh>
    <phoneticPr fontId="19"/>
  </si>
  <si>
    <t>３．種類別明細書（増加・減少）を作成します。
　　（該当シートへ直接入力をしてください。）</t>
    <rPh sb="2" eb="4">
      <t>シュルイ</t>
    </rPh>
    <rPh sb="4" eb="5">
      <t>ベツ</t>
    </rPh>
    <rPh sb="5" eb="7">
      <t>メイサイ</t>
    </rPh>
    <rPh sb="7" eb="8">
      <t>ショ</t>
    </rPh>
    <rPh sb="9" eb="11">
      <t>ゾウカ</t>
    </rPh>
    <rPh sb="12" eb="14">
      <t>ゲンショウ</t>
    </rPh>
    <rPh sb="16" eb="18">
      <t>サクセイ</t>
    </rPh>
    <rPh sb="26" eb="28">
      <t>ガイトウ</t>
    </rPh>
    <rPh sb="32" eb="34">
      <t>チョクセツ</t>
    </rPh>
    <rPh sb="34" eb="36">
      <t>ニュウリョク</t>
    </rPh>
    <phoneticPr fontId="19"/>
  </si>
  <si>
    <t>令和８年度</t>
    <rPh sb="0" eb="2">
      <t>レイワ</t>
    </rPh>
    <rPh sb="3" eb="5">
      <t>ネンド</t>
    </rPh>
    <phoneticPr fontId="19"/>
  </si>
  <si>
    <t xml:space="preserve">                    令和８年度償却資産申告書等の作成方法</t>
    <rPh sb="20" eb="22">
      <t>レイワ</t>
    </rPh>
    <rPh sb="23" eb="25">
      <t>ネンド</t>
    </rPh>
    <rPh sb="25" eb="27">
      <t>ショウキャク</t>
    </rPh>
    <rPh sb="27" eb="29">
      <t>シサン</t>
    </rPh>
    <rPh sb="29" eb="32">
      <t>シンコクショ</t>
    </rPh>
    <rPh sb="32" eb="33">
      <t>トウ</t>
    </rPh>
    <rPh sb="34" eb="36">
      <t>サクセイ</t>
    </rPh>
    <rPh sb="36" eb="38">
      <t>ホウホウ</t>
    </rPh>
    <phoneticPr fontId="19"/>
  </si>
  <si>
    <t>２.　今年度新規に申告される方以外の方は、別途送付している令和７年度申告書（表紙）の取得価額
  のうち、「前年前に取得したもの(イ)」の欄の価額を転記（入力）します。</t>
    <rPh sb="3" eb="6">
      <t>コンネンド</t>
    </rPh>
    <rPh sb="6" eb="8">
      <t>シンキ</t>
    </rPh>
    <rPh sb="9" eb="11">
      <t>シンコク</t>
    </rPh>
    <rPh sb="14" eb="15">
      <t>カタ</t>
    </rPh>
    <rPh sb="15" eb="17">
      <t>イガイ</t>
    </rPh>
    <rPh sb="18" eb="19">
      <t>カタ</t>
    </rPh>
    <rPh sb="21" eb="23">
      <t>ベット</t>
    </rPh>
    <rPh sb="23" eb="25">
      <t>ソウフ</t>
    </rPh>
    <rPh sb="29" eb="31">
      <t>レイワ</t>
    </rPh>
    <rPh sb="32" eb="34">
      <t>ネンド</t>
    </rPh>
    <rPh sb="34" eb="37">
      <t>シンコクショ</t>
    </rPh>
    <rPh sb="38" eb="39">
      <t>ヒョウ</t>
    </rPh>
    <rPh sb="39" eb="40">
      <t>カミ</t>
    </rPh>
    <rPh sb="42" eb="44">
      <t>シュトク</t>
    </rPh>
    <rPh sb="44" eb="46">
      <t>カガク</t>
    </rPh>
    <rPh sb="54" eb="56">
      <t>ゼンネン</t>
    </rPh>
    <rPh sb="56" eb="57">
      <t>ゼン</t>
    </rPh>
    <rPh sb="58" eb="60">
      <t>シュトク</t>
    </rPh>
    <rPh sb="69" eb="70">
      <t>ラン</t>
    </rPh>
    <rPh sb="71" eb="73">
      <t>カガク</t>
    </rPh>
    <rPh sb="74" eb="76">
      <t>テンキ</t>
    </rPh>
    <rPh sb="77" eb="79">
      <t>ニュウリョク</t>
    </rPh>
    <phoneticPr fontId="19"/>
  </si>
  <si>
    <r>
      <t>2</t>
    </r>
    <r>
      <rPr>
        <b/>
        <sz val="10"/>
        <rFont val="ＭＳ Ｐゴシック"/>
        <family val="3"/>
        <charset val="128"/>
      </rPr>
      <t>.｢氏名」</t>
    </r>
    <r>
      <rPr>
        <sz val="10"/>
        <rFont val="ＭＳ Ｐゴシック"/>
        <family val="3"/>
        <charset val="128"/>
      </rPr>
      <t>　個人の場合は氏名を記入、法人の場合は名称及び代表者名を記入してください。
　　また、屋号があれば記入してください。</t>
    </r>
    <rPh sb="3" eb="5">
      <t>シメイ</t>
    </rPh>
    <rPh sb="7" eb="9">
      <t>コジン</t>
    </rPh>
    <rPh sb="10" eb="12">
      <t>バアイ</t>
    </rPh>
    <rPh sb="13" eb="15">
      <t>シメイ</t>
    </rPh>
    <rPh sb="16" eb="18">
      <t>キニュウ</t>
    </rPh>
    <rPh sb="19" eb="21">
      <t>ホウジン</t>
    </rPh>
    <rPh sb="22" eb="24">
      <t>バアイ</t>
    </rPh>
    <rPh sb="25" eb="27">
      <t>メイショウ</t>
    </rPh>
    <rPh sb="27" eb="28">
      <t>オヨ</t>
    </rPh>
    <rPh sb="29" eb="32">
      <t>ダイヒョウシャ</t>
    </rPh>
    <rPh sb="32" eb="33">
      <t>メイ</t>
    </rPh>
    <rPh sb="34" eb="36">
      <t>キニュウ</t>
    </rPh>
    <rPh sb="49" eb="51">
      <t>ヤゴウ</t>
    </rPh>
    <rPh sb="55" eb="57">
      <t>キニュウ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</si>
</sst>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0;&quot;△ &quot;#,##0"/>
  </numFmts>
  <fonts count="47"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b/>
      <sz val="14"/>
      <name val="ＭＳ Ｐゴシック"/>
      <family val="3"/>
    </font>
    <font>
      <b/>
      <sz val="11"/>
      <name val="ＭＳ Ｐゴシック"/>
      <family val="3"/>
    </font>
    <font>
      <sz val="10"/>
      <name val="ＭＳ Ｐゴシック"/>
      <family val="3"/>
    </font>
    <font>
      <b/>
      <sz val="10"/>
      <name val="ＭＳ Ｐゴシック"/>
      <family val="3"/>
    </font>
    <font>
      <b/>
      <sz val="12"/>
      <color indexed="10"/>
      <name val="ＭＳ Ｐゴシック"/>
      <family val="3"/>
    </font>
    <font>
      <b/>
      <sz val="12"/>
      <name val="ＭＳ Ｐゴシック"/>
      <family val="3"/>
    </font>
    <font>
      <sz val="9"/>
      <name val="ＭＳ Ｐゴシック"/>
      <family val="3"/>
    </font>
    <font>
      <sz val="9"/>
      <color indexed="23"/>
      <name val="ＭＳ Ｐゴシック"/>
      <family val="3"/>
    </font>
    <font>
      <sz val="8"/>
      <name val="ＭＳ Ｐゴシック"/>
      <family val="3"/>
    </font>
    <font>
      <sz val="10.5"/>
      <name val="ＭＳ Ｐゴシック"/>
      <family val="3"/>
    </font>
    <font>
      <sz val="12"/>
      <name val="ＭＳ Ｐゴシック"/>
      <family val="3"/>
    </font>
    <font>
      <sz val="16"/>
      <name val="ＭＳ Ｐゴシック"/>
      <family val="3"/>
    </font>
    <font>
      <sz val="8.5"/>
      <name val="ＭＳ Ｐゴシック"/>
      <family val="3"/>
    </font>
    <font>
      <b/>
      <sz val="18"/>
      <name val="ＭＳ Ｐゴシック"/>
      <family val="3"/>
    </font>
    <font>
      <b/>
      <sz val="10"/>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2"/>
      <color indexed="10"/>
      <name val="ＭＳ Ｐゴシック"/>
      <family val="3"/>
      <charset val="128"/>
    </font>
    <font>
      <b/>
      <u/>
      <sz val="12"/>
      <color indexed="10"/>
      <name val="ＭＳ Ｐゴシック"/>
      <family val="3"/>
      <charset val="128"/>
    </font>
    <font>
      <sz val="11"/>
      <name val="ＭＳ Ｐゴシック"/>
      <family val="3"/>
      <charset val="128"/>
    </font>
    <font>
      <sz val="10"/>
      <color indexed="10"/>
      <name val="ＭＳ Ｐゴシック"/>
      <family val="3"/>
      <charset val="128"/>
    </font>
    <font>
      <b/>
      <sz val="10"/>
      <color indexed="10"/>
      <name val="ＭＳ Ｐゴシック"/>
      <family val="3"/>
      <charset val="128"/>
    </font>
    <font>
      <sz val="12"/>
      <name val="ＭＳ Ｐゴシック"/>
      <family val="3"/>
      <charset val="128"/>
    </font>
    <font>
      <sz val="20"/>
      <name val="ＭＳ Ｐゴシック"/>
      <family val="3"/>
      <charset val="128"/>
    </font>
    <font>
      <sz val="9"/>
      <color indexed="81"/>
      <name val="ＭＳ Ｐゴシック"/>
      <family val="3"/>
      <charset val="128"/>
    </font>
    <font>
      <b/>
      <sz val="9"/>
      <color indexed="81"/>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6"/>
        <bgColor indexed="64"/>
      </patternFill>
    </fill>
    <fill>
      <patternFill patternType="solid">
        <fgColor indexed="41"/>
        <bgColor indexed="64"/>
      </patternFill>
    </fill>
    <fill>
      <patternFill patternType="solid">
        <fgColor indexed="13"/>
        <bgColor indexed="64"/>
      </patternFill>
    </fill>
    <fill>
      <patternFill patternType="solid">
        <fgColor indexed="27"/>
        <bgColor indexed="64"/>
      </patternFill>
    </fill>
    <fill>
      <patternFill patternType="solid">
        <fgColor indexed="31"/>
        <bgColor indexed="64"/>
      </patternFill>
    </fill>
    <fill>
      <patternFill patternType="solid">
        <fgColor indexed="42"/>
        <bgColor indexed="64"/>
      </patternFill>
    </fill>
    <fill>
      <patternFill patternType="solid">
        <fgColor indexed="45"/>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double">
        <color indexed="64"/>
      </right>
      <top style="double">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6" fontId="6" fillId="0" borderId="0" applyFont="0" applyFill="0" applyBorder="0" applyAlignment="0" applyProtection="0"/>
    <xf numFmtId="38" fontId="6" fillId="0" borderId="0" applyFont="0" applyFill="0" applyBorder="0" applyAlignment="0" applyProtection="0"/>
  </cellStyleXfs>
  <cellXfs count="600">
    <xf numFmtId="0" fontId="0" fillId="0" borderId="0" xfId="0"/>
    <xf numFmtId="0" fontId="0" fillId="0" borderId="0" xfId="0" applyAlignment="1">
      <alignment horizontal="center"/>
    </xf>
    <xf numFmtId="0" fontId="0" fillId="0" borderId="0" xfId="0" applyAlignment="1">
      <alignment shrinkToFit="1"/>
    </xf>
    <xf numFmtId="0" fontId="21" fillId="24" borderId="0" xfId="0" applyFont="1" applyFill="1"/>
    <xf numFmtId="0" fontId="22" fillId="24" borderId="0" xfId="0" applyFont="1" applyFill="1"/>
    <xf numFmtId="0" fontId="22" fillId="0" borderId="0" xfId="0" applyFont="1"/>
    <xf numFmtId="0" fontId="23" fillId="0" borderId="0" xfId="0" applyFont="1" applyAlignment="1">
      <alignment vertical="center"/>
    </xf>
    <xf numFmtId="0" fontId="22" fillId="0" borderId="0" xfId="0" applyFont="1" applyAlignment="1">
      <alignment vertical="center"/>
    </xf>
    <xf numFmtId="0" fontId="23" fillId="0" borderId="0" xfId="0" applyFont="1" applyAlignment="1">
      <alignment vertical="center" wrapText="1"/>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2" xfId="0" applyFont="1" applyFill="1" applyBorder="1" applyAlignment="1">
      <alignment horizontal="center" vertical="center"/>
    </xf>
    <xf numFmtId="0" fontId="23" fillId="24" borderId="0" xfId="0" applyFont="1" applyFill="1"/>
    <xf numFmtId="0" fontId="22" fillId="0" borderId="0" xfId="0" applyFont="1" applyAlignment="1" applyProtection="1">
      <alignment vertical="center"/>
    </xf>
    <xf numFmtId="0" fontId="22" fillId="25" borderId="14" xfId="0" applyFont="1" applyFill="1" applyBorder="1" applyAlignment="1">
      <alignment vertical="center"/>
    </xf>
    <xf numFmtId="0" fontId="22" fillId="25" borderId="15" xfId="0" applyFont="1" applyFill="1" applyBorder="1" applyAlignment="1">
      <alignment vertical="center"/>
    </xf>
    <xf numFmtId="0" fontId="22" fillId="25" borderId="16" xfId="0" applyFont="1" applyFill="1" applyBorder="1" applyAlignment="1">
      <alignment vertical="center"/>
    </xf>
    <xf numFmtId="0" fontId="24" fillId="0" borderId="0" xfId="0" applyFont="1" applyAlignment="1">
      <alignment horizontal="left"/>
    </xf>
    <xf numFmtId="0" fontId="0" fillId="24" borderId="0" xfId="0" applyFill="1"/>
    <xf numFmtId="38" fontId="22" fillId="0" borderId="14" xfId="43" applyFont="1" applyFill="1" applyBorder="1" applyAlignment="1" applyProtection="1">
      <alignment vertical="center"/>
      <protection locked="0"/>
    </xf>
    <xf numFmtId="38" fontId="22" fillId="0" borderId="15" xfId="43" applyFont="1" applyFill="1" applyBorder="1" applyAlignment="1" applyProtection="1">
      <alignment vertical="center"/>
      <protection locked="0"/>
    </xf>
    <xf numFmtId="38" fontId="22" fillId="0" borderId="16" xfId="43" applyFont="1" applyFill="1" applyBorder="1" applyAlignment="1" applyProtection="1">
      <alignment vertical="center"/>
      <protection locked="0"/>
    </xf>
    <xf numFmtId="0" fontId="17" fillId="0" borderId="0" xfId="0" applyFont="1"/>
    <xf numFmtId="0" fontId="22" fillId="25" borderId="14" xfId="0" applyFont="1" applyFill="1" applyBorder="1" applyAlignment="1">
      <alignment horizontal="center" vertical="center"/>
    </xf>
    <xf numFmtId="0" fontId="22" fillId="25" borderId="15" xfId="0" applyFont="1" applyFill="1" applyBorder="1" applyAlignment="1">
      <alignment horizontal="center" vertical="center"/>
    </xf>
    <xf numFmtId="0" fontId="22" fillId="25" borderId="16" xfId="0" applyFont="1" applyFill="1" applyBorder="1" applyAlignment="1">
      <alignment horizontal="center" vertical="center"/>
    </xf>
    <xf numFmtId="38" fontId="22" fillId="0" borderId="18" xfId="43" applyFont="1" applyFill="1" applyBorder="1" applyAlignment="1" applyProtection="1">
      <alignment vertical="center"/>
      <protection locked="0"/>
    </xf>
    <xf numFmtId="38" fontId="22" fillId="0" borderId="19" xfId="43" applyFont="1" applyFill="1" applyBorder="1" applyAlignment="1" applyProtection="1">
      <alignment vertical="center"/>
      <protection locked="0"/>
    </xf>
    <xf numFmtId="38" fontId="22" fillId="0" borderId="20" xfId="43" applyFont="1" applyFill="1" applyBorder="1" applyAlignment="1" applyProtection="1">
      <alignment vertical="center"/>
      <protection locked="0"/>
    </xf>
    <xf numFmtId="0" fontId="22" fillId="0" borderId="0" xfId="0" applyFont="1" applyAlignment="1"/>
    <xf numFmtId="0" fontId="22" fillId="0" borderId="0" xfId="0" applyFont="1" applyAlignment="1">
      <alignment vertical="top"/>
    </xf>
    <xf numFmtId="0" fontId="0" fillId="0" borderId="0" xfId="0" applyAlignment="1">
      <alignment vertical="center"/>
    </xf>
    <xf numFmtId="0" fontId="0" fillId="0" borderId="0" xfId="0" applyAlignment="1"/>
    <xf numFmtId="0" fontId="22" fillId="0" borderId="21" xfId="0" applyFont="1" applyBorder="1" applyAlignment="1">
      <alignment vertical="center"/>
    </xf>
    <xf numFmtId="0" fontId="23" fillId="0" borderId="21" xfId="0" applyFont="1" applyBorder="1" applyAlignment="1">
      <alignment vertical="center" wrapText="1"/>
    </xf>
    <xf numFmtId="0" fontId="23" fillId="25" borderId="29" xfId="0" applyFont="1" applyFill="1" applyBorder="1" applyAlignment="1">
      <alignment horizontal="center" vertical="center"/>
    </xf>
    <xf numFmtId="0" fontId="23" fillId="25" borderId="30" xfId="0" applyFont="1" applyFill="1" applyBorder="1" applyAlignment="1">
      <alignment horizontal="center" vertical="center"/>
    </xf>
    <xf numFmtId="0" fontId="23" fillId="25" borderId="31" xfId="0" applyFont="1" applyFill="1" applyBorder="1" applyAlignment="1">
      <alignment horizontal="center" vertical="center"/>
    </xf>
    <xf numFmtId="0" fontId="0" fillId="0" borderId="23" xfId="0" applyBorder="1"/>
    <xf numFmtId="0" fontId="22" fillId="25" borderId="18" xfId="0" applyFont="1" applyFill="1" applyBorder="1" applyAlignment="1">
      <alignment vertical="center" shrinkToFit="1"/>
    </xf>
    <xf numFmtId="0" fontId="22" fillId="25" borderId="20" xfId="0" applyFont="1" applyFill="1" applyBorder="1" applyAlignment="1">
      <alignment vertical="center" shrinkToFit="1"/>
    </xf>
    <xf numFmtId="0" fontId="26" fillId="25" borderId="19" xfId="0" applyFont="1" applyFill="1" applyBorder="1" applyAlignment="1">
      <alignment vertical="center" shrinkToFit="1"/>
    </xf>
    <xf numFmtId="0" fontId="22" fillId="25" borderId="44" xfId="0" applyFont="1" applyFill="1" applyBorder="1" applyAlignment="1">
      <alignment horizontal="center" vertical="center" shrinkToFit="1"/>
    </xf>
    <xf numFmtId="0" fontId="22" fillId="25" borderId="21" xfId="0" applyFont="1" applyFill="1" applyBorder="1" applyAlignment="1">
      <alignment horizontal="center" vertical="center" shrinkToFit="1"/>
    </xf>
    <xf numFmtId="0" fontId="22" fillId="25" borderId="45" xfId="0" applyFont="1" applyFill="1" applyBorder="1" applyAlignment="1">
      <alignment horizontal="center" vertical="center" shrinkToFit="1"/>
    </xf>
    <xf numFmtId="0" fontId="0" fillId="0" borderId="31" xfId="0"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22" fillId="25" borderId="63" xfId="0" applyFont="1" applyFill="1" applyBorder="1" applyAlignment="1">
      <alignment vertical="center"/>
    </xf>
    <xf numFmtId="0" fontId="0" fillId="0" borderId="46" xfId="0" applyFill="1" applyBorder="1" applyAlignment="1" applyProtection="1">
      <alignment horizontal="center" vertical="center"/>
      <protection locked="0"/>
    </xf>
    <xf numFmtId="0" fontId="22" fillId="25" borderId="39" xfId="0" applyFont="1" applyFill="1" applyBorder="1" applyAlignment="1">
      <alignment vertical="center"/>
    </xf>
    <xf numFmtId="0" fontId="22" fillId="25" borderId="66" xfId="0" applyFont="1" applyFill="1" applyBorder="1" applyAlignment="1">
      <alignment horizontal="center" vertical="center"/>
    </xf>
    <xf numFmtId="0" fontId="0" fillId="25" borderId="47" xfId="0" applyFill="1" applyBorder="1"/>
    <xf numFmtId="0" fontId="0" fillId="0" borderId="26"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20" fillId="26" borderId="23" xfId="0" applyFont="1" applyFill="1" applyBorder="1" applyAlignment="1">
      <alignment vertical="center"/>
    </xf>
    <xf numFmtId="0" fontId="0" fillId="0" borderId="68" xfId="0" applyFill="1" applyBorder="1" applyAlignment="1" applyProtection="1">
      <alignment horizontal="center" vertical="center"/>
      <protection locked="0"/>
    </xf>
    <xf numFmtId="0" fontId="26" fillId="25" borderId="18" xfId="0" applyFont="1" applyFill="1" applyBorder="1" applyAlignment="1">
      <alignment horizontal="left" vertical="center"/>
    </xf>
    <xf numFmtId="0" fontId="0" fillId="0" borderId="68" xfId="0" applyFill="1" applyBorder="1" applyAlignment="1" applyProtection="1">
      <alignment horizontal="left" vertical="center"/>
      <protection locked="0"/>
    </xf>
    <xf numFmtId="0" fontId="0" fillId="25" borderId="46" xfId="0" applyFill="1" applyBorder="1"/>
    <xf numFmtId="0" fontId="26" fillId="27" borderId="64" xfId="0" applyFont="1" applyFill="1" applyBorder="1" applyAlignment="1" applyProtection="1">
      <alignment vertical="center" wrapText="1"/>
      <protection locked="0"/>
    </xf>
    <xf numFmtId="0" fontId="26" fillId="27" borderId="65" xfId="0" applyFont="1" applyFill="1" applyBorder="1" applyAlignment="1" applyProtection="1">
      <alignment vertical="center" wrapText="1"/>
      <protection locked="0"/>
    </xf>
    <xf numFmtId="0" fontId="26" fillId="27" borderId="49" xfId="0" applyFont="1" applyFill="1" applyBorder="1" applyAlignment="1" applyProtection="1">
      <alignment vertical="center" wrapText="1"/>
      <protection locked="0"/>
    </xf>
    <xf numFmtId="0" fontId="0" fillId="0" borderId="0" xfId="0" applyFont="1"/>
    <xf numFmtId="0" fontId="21" fillId="0" borderId="0" xfId="0" applyFont="1"/>
    <xf numFmtId="0" fontId="0" fillId="0" borderId="70" xfId="0" applyFont="1" applyBorder="1"/>
    <xf numFmtId="0" fontId="0" fillId="0" borderId="71" xfId="0" applyFont="1" applyBorder="1"/>
    <xf numFmtId="0" fontId="0" fillId="0" borderId="72" xfId="0" applyFont="1" applyBorder="1"/>
    <xf numFmtId="0" fontId="0" fillId="0" borderId="11" xfId="0" applyFont="1" applyBorder="1" applyAlignment="1">
      <alignment horizontal="center" vertical="center"/>
    </xf>
    <xf numFmtId="0" fontId="0" fillId="0" borderId="75" xfId="0" applyFont="1" applyBorder="1" applyAlignment="1">
      <alignment horizontal="center" vertical="center"/>
    </xf>
    <xf numFmtId="0" fontId="0" fillId="0" borderId="78" xfId="0" applyFont="1" applyBorder="1"/>
    <xf numFmtId="0" fontId="0" fillId="0" borderId="0" xfId="0" applyBorder="1" applyAlignment="1">
      <alignment horizontal="center"/>
    </xf>
    <xf numFmtId="0" fontId="0" fillId="0" borderId="57" xfId="0" applyFont="1" applyBorder="1"/>
    <xf numFmtId="0" fontId="26" fillId="0" borderId="0" xfId="0" applyFont="1" applyBorder="1" applyAlignment="1">
      <alignment horizontal="left"/>
    </xf>
    <xf numFmtId="0" fontId="27" fillId="0" borderId="0" xfId="0" applyFont="1" applyBorder="1" applyAlignment="1">
      <alignment horizontal="center"/>
    </xf>
    <xf numFmtId="0" fontId="0" fillId="0" borderId="15" xfId="0" applyFont="1" applyBorder="1" applyAlignment="1">
      <alignment horizontal="distributed" vertical="center"/>
    </xf>
    <xf numFmtId="0" fontId="26" fillId="0" borderId="15" xfId="0" applyFont="1" applyBorder="1" applyAlignment="1">
      <alignment horizontal="distributed" vertical="center"/>
    </xf>
    <xf numFmtId="0" fontId="28" fillId="0" borderId="15" xfId="0" applyFont="1" applyBorder="1" applyAlignment="1">
      <alignment horizontal="distributed" vertical="center"/>
    </xf>
    <xf numFmtId="0" fontId="28" fillId="0" borderId="15" xfId="0" applyFont="1" applyBorder="1" applyAlignment="1">
      <alignment horizontal="distributed" vertical="center" wrapText="1"/>
    </xf>
    <xf numFmtId="0" fontId="0" fillId="0" borderId="73" xfId="0" applyFont="1" applyBorder="1" applyAlignment="1">
      <alignment horizontal="center" vertical="center"/>
    </xf>
    <xf numFmtId="0" fontId="30" fillId="0" borderId="71" xfId="0" applyNumberFormat="1" applyFont="1" applyBorder="1"/>
    <xf numFmtId="0" fontId="0" fillId="0" borderId="81" xfId="0" applyBorder="1"/>
    <xf numFmtId="0" fontId="0" fillId="0" borderId="83" xfId="0" applyFont="1" applyBorder="1" applyAlignment="1">
      <alignment horizontal="center" vertical="center"/>
    </xf>
    <xf numFmtId="0" fontId="0" fillId="0" borderId="35" xfId="0" applyFont="1" applyBorder="1" applyAlignment="1">
      <alignment horizontal="center" vertical="center"/>
    </xf>
    <xf numFmtId="0" fontId="0" fillId="0" borderId="86" xfId="0" applyFont="1" applyBorder="1"/>
    <xf numFmtId="0" fontId="30" fillId="0" borderId="0" xfId="0" applyFont="1" applyBorder="1"/>
    <xf numFmtId="0" fontId="0" fillId="0" borderId="16" xfId="0" applyFont="1" applyBorder="1" applyAlignment="1">
      <alignment horizontal="center" vertical="center"/>
    </xf>
    <xf numFmtId="0" fontId="33" fillId="0" borderId="0" xfId="0" applyFont="1"/>
    <xf numFmtId="0" fontId="0" fillId="0" borderId="84" xfId="0" applyFont="1" applyBorder="1"/>
    <xf numFmtId="0" fontId="0" fillId="0" borderId="85" xfId="0" applyFont="1" applyBorder="1"/>
    <xf numFmtId="0" fontId="30" fillId="0" borderId="57" xfId="0" applyFont="1" applyBorder="1" applyAlignment="1">
      <alignment horizontal="center"/>
    </xf>
    <xf numFmtId="0" fontId="0" fillId="0" borderId="0" xfId="0" applyAlignment="1"/>
    <xf numFmtId="0" fontId="26" fillId="0" borderId="71" xfId="0" applyFont="1" applyBorder="1" applyAlignment="1">
      <alignment horizontal="center"/>
    </xf>
    <xf numFmtId="0" fontId="22" fillId="0" borderId="71" xfId="0" applyFont="1" applyBorder="1" applyAlignment="1">
      <alignment horizontal="right"/>
    </xf>
    <xf numFmtId="0" fontId="22" fillId="0" borderId="85" xfId="0" applyFont="1" applyBorder="1" applyAlignment="1">
      <alignment horizontal="left"/>
    </xf>
    <xf numFmtId="0" fontId="22" fillId="0" borderId="84" xfId="0" applyFont="1" applyBorder="1" applyAlignment="1">
      <alignment shrinkToFit="1"/>
    </xf>
    <xf numFmtId="0" fontId="22" fillId="0" borderId="85" xfId="0" applyFont="1" applyBorder="1" applyAlignment="1">
      <alignment shrinkToFit="1"/>
    </xf>
    <xf numFmtId="0" fontId="0" fillId="0" borderId="85" xfId="0" applyFont="1" applyBorder="1" applyAlignment="1">
      <alignment shrinkToFit="1"/>
    </xf>
    <xf numFmtId="0" fontId="26" fillId="0" borderId="84" xfId="0" applyFont="1" applyBorder="1"/>
    <xf numFmtId="0" fontId="22" fillId="0" borderId="0" xfId="0" applyFont="1" applyAlignment="1">
      <alignment horizontal="center" vertical="center"/>
    </xf>
    <xf numFmtId="0" fontId="0" fillId="0" borderId="90" xfId="0" applyFont="1" applyBorder="1" applyAlignment="1">
      <alignment vertical="top"/>
    </xf>
    <xf numFmtId="0" fontId="26" fillId="0" borderId="78" xfId="0" applyFont="1" applyBorder="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0" fillId="0" borderId="23" xfId="0" applyBorder="1" applyAlignment="1">
      <alignment horizontal="center"/>
    </xf>
    <xf numFmtId="0" fontId="0" fillId="0" borderId="41" xfId="0" applyBorder="1"/>
    <xf numFmtId="49" fontId="26" fillId="29" borderId="91" xfId="0" applyNumberFormat="1" applyFont="1" applyFill="1" applyBorder="1" applyAlignment="1">
      <alignment horizontal="center" vertical="center"/>
    </xf>
    <xf numFmtId="49" fontId="26" fillId="29" borderId="92" xfId="0" applyNumberFormat="1" applyFont="1" applyFill="1" applyBorder="1" applyAlignment="1">
      <alignment horizontal="center" vertical="center"/>
    </xf>
    <xf numFmtId="49" fontId="26" fillId="29" borderId="93" xfId="0" applyNumberFormat="1" applyFont="1" applyFill="1" applyBorder="1" applyAlignment="1">
      <alignment horizontal="center" vertical="center"/>
    </xf>
    <xf numFmtId="0" fontId="0" fillId="0" borderId="0" xfId="0" applyBorder="1" applyAlignment="1">
      <alignment horizontal="left"/>
    </xf>
    <xf numFmtId="0" fontId="0" fillId="0" borderId="0" xfId="0" applyBorder="1" applyAlignment="1">
      <alignment horizontal="center" vertical="center"/>
    </xf>
    <xf numFmtId="0" fontId="0" fillId="0" borderId="95"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21" xfId="0" applyBorder="1"/>
    <xf numFmtId="0" fontId="0" fillId="29" borderId="97" xfId="0" applyFill="1" applyBorder="1"/>
    <xf numFmtId="0" fontId="0" fillId="29" borderId="0" xfId="0" applyFill="1"/>
    <xf numFmtId="0" fontId="0" fillId="29" borderId="98" xfId="0" applyFill="1" applyBorder="1"/>
    <xf numFmtId="0" fontId="21" fillId="0" borderId="0" xfId="0" applyFont="1" applyAlignment="1">
      <alignment horizontal="left"/>
    </xf>
    <xf numFmtId="0" fontId="0" fillId="0" borderId="23" xfId="0" applyBorder="1" applyAlignment="1">
      <alignment horizontal="left"/>
    </xf>
    <xf numFmtId="0" fontId="0" fillId="0" borderId="95" xfId="0" applyFont="1"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0" fillId="0" borderId="99" xfId="0" applyBorder="1" applyAlignment="1" applyProtection="1">
      <alignment horizontal="left" vertical="center"/>
      <protection locked="0"/>
    </xf>
    <xf numFmtId="0" fontId="0" fillId="29" borderId="39" xfId="0" applyFill="1" applyBorder="1" applyAlignment="1">
      <alignment horizontal="center" vertical="center"/>
    </xf>
    <xf numFmtId="0" fontId="26" fillId="0" borderId="0" xfId="0" applyFont="1" applyBorder="1" applyAlignment="1">
      <alignment horizontal="left" vertical="top"/>
    </xf>
    <xf numFmtId="0" fontId="0" fillId="0" borderId="0" xfId="0" applyBorder="1" applyAlignment="1">
      <alignment horizontal="right" vertical="center"/>
    </xf>
    <xf numFmtId="0" fontId="0" fillId="0" borderId="23" xfId="0" applyBorder="1" applyAlignment="1">
      <alignment horizontal="right" vertical="center"/>
    </xf>
    <xf numFmtId="0" fontId="0" fillId="0" borderId="95" xfId="0" applyNumberFormat="1" applyBorder="1" applyAlignment="1" applyProtection="1">
      <alignment horizontal="right" vertical="center"/>
      <protection locked="0"/>
    </xf>
    <xf numFmtId="0" fontId="0" fillId="0" borderId="97" xfId="0" applyBorder="1" applyAlignment="1" applyProtection="1">
      <alignment horizontal="right" vertical="center"/>
      <protection locked="0"/>
    </xf>
    <xf numFmtId="0" fontId="0" fillId="0" borderId="99" xfId="0" applyBorder="1" applyAlignment="1" applyProtection="1">
      <alignment horizontal="right" vertical="center"/>
      <protection locked="0"/>
    </xf>
    <xf numFmtId="0" fontId="0" fillId="0" borderId="31" xfId="0" applyFill="1" applyBorder="1" applyAlignment="1">
      <alignment horizontal="right" vertical="center"/>
    </xf>
    <xf numFmtId="0" fontId="28" fillId="0" borderId="23" xfId="0" applyFont="1" applyBorder="1" applyAlignment="1">
      <alignment horizontal="right" vertical="center"/>
    </xf>
    <xf numFmtId="0" fontId="0" fillId="0" borderId="98" xfId="0" applyFont="1" applyBorder="1" applyAlignment="1" applyProtection="1">
      <alignment horizontal="right" vertical="center"/>
      <protection locked="0"/>
    </xf>
    <xf numFmtId="38" fontId="0" fillId="0" borderId="95" xfId="43" applyFont="1" applyBorder="1" applyAlignment="1" applyProtection="1">
      <alignment horizontal="right" vertical="center"/>
      <protection locked="0"/>
    </xf>
    <xf numFmtId="38" fontId="0" fillId="0" borderId="97" xfId="43" applyFont="1" applyBorder="1" applyAlignment="1" applyProtection="1">
      <alignment horizontal="right" vertical="center"/>
      <protection locked="0"/>
    </xf>
    <xf numFmtId="38" fontId="0" fillId="0" borderId="98" xfId="43" applyFont="1" applyBorder="1" applyAlignment="1" applyProtection="1">
      <alignment horizontal="right" vertical="center"/>
      <protection locked="0"/>
    </xf>
    <xf numFmtId="3" fontId="0" fillId="0" borderId="63" xfId="43" applyNumberFormat="1" applyFont="1" applyBorder="1" applyAlignment="1">
      <alignment horizontal="right" vertical="center"/>
    </xf>
    <xf numFmtId="38" fontId="0" fillId="0" borderId="0" xfId="43" applyFont="1" applyBorder="1" applyAlignment="1">
      <alignment horizontal="right" vertical="center"/>
    </xf>
    <xf numFmtId="38" fontId="0" fillId="0" borderId="15" xfId="43" applyFont="1" applyBorder="1" applyAlignment="1">
      <alignment horizontal="right" vertical="center"/>
    </xf>
    <xf numFmtId="0" fontId="0" fillId="0" borderId="23" xfId="0" applyBorder="1"/>
    <xf numFmtId="0" fontId="0" fillId="0" borderId="15" xfId="0" applyBorder="1" applyAlignment="1">
      <alignment horizontal="center"/>
    </xf>
    <xf numFmtId="0" fontId="0" fillId="29" borderId="95" xfId="0" applyFill="1" applyBorder="1" applyAlignment="1">
      <alignment horizontal="right" vertical="center"/>
    </xf>
    <xf numFmtId="0" fontId="0" fillId="29" borderId="97" xfId="0" applyFill="1" applyBorder="1" applyAlignment="1">
      <alignment horizontal="right" vertical="center"/>
    </xf>
    <xf numFmtId="0" fontId="0" fillId="29" borderId="98" xfId="0" applyFill="1" applyBorder="1" applyAlignment="1">
      <alignment horizontal="right" vertical="center"/>
    </xf>
    <xf numFmtId="0" fontId="0" fillId="29" borderId="95" xfId="0" applyFill="1" applyBorder="1"/>
    <xf numFmtId="3" fontId="0" fillId="0" borderId="60" xfId="0" applyNumberFormat="1" applyBorder="1" applyAlignment="1">
      <alignment horizontal="right" vertical="center"/>
    </xf>
    <xf numFmtId="3" fontId="0" fillId="0" borderId="0" xfId="0" applyNumberFormat="1" applyBorder="1"/>
    <xf numFmtId="38" fontId="0" fillId="0" borderId="0" xfId="43" applyFont="1" applyBorder="1"/>
    <xf numFmtId="38" fontId="0" fillId="0" borderId="15" xfId="43" applyFont="1" applyBorder="1"/>
    <xf numFmtId="0" fontId="0" fillId="0" borderId="15" xfId="0" applyBorder="1"/>
    <xf numFmtId="3" fontId="0" fillId="0" borderId="48" xfId="0" applyNumberFormat="1" applyBorder="1" applyAlignment="1">
      <alignment horizontal="right" vertical="center"/>
    </xf>
    <xf numFmtId="0" fontId="0" fillId="0" borderId="95" xfId="0" applyFont="1" applyBorder="1" applyAlignment="1" applyProtection="1">
      <alignment horizontal="center" vertical="center" wrapText="1"/>
      <protection locked="0"/>
    </xf>
    <xf numFmtId="0" fontId="0" fillId="0" borderId="97" xfId="0" applyFont="1" applyBorder="1" applyAlignment="1" applyProtection="1">
      <alignment horizontal="center" vertical="center" wrapText="1"/>
      <protection locked="0"/>
    </xf>
    <xf numFmtId="0" fontId="0" fillId="0" borderId="98" xfId="0" applyFont="1" applyBorder="1" applyAlignment="1" applyProtection="1">
      <alignment horizontal="center" vertical="center" wrapText="1"/>
      <protection locked="0"/>
    </xf>
    <xf numFmtId="0" fontId="0" fillId="0" borderId="24" xfId="0" applyBorder="1"/>
    <xf numFmtId="0" fontId="0" fillId="0" borderId="28" xfId="0" applyBorder="1"/>
    <xf numFmtId="0" fontId="19" fillId="0" borderId="107" xfId="0" applyFont="1" applyBorder="1" applyAlignment="1">
      <alignment horizontal="right"/>
    </xf>
    <xf numFmtId="0" fontId="0" fillId="0" borderId="29" xfId="0" applyBorder="1"/>
    <xf numFmtId="0" fontId="19" fillId="0" borderId="30" xfId="0" applyFont="1" applyBorder="1" applyAlignment="1">
      <alignment horizontal="right"/>
    </xf>
    <xf numFmtId="0" fontId="26" fillId="0" borderId="110" xfId="0" applyFont="1" applyBorder="1" applyAlignment="1" applyProtection="1">
      <alignment horizontal="left" vertical="center" wrapText="1"/>
      <protection locked="0"/>
    </xf>
    <xf numFmtId="0" fontId="26" fillId="0" borderId="111" xfId="0" applyFont="1" applyBorder="1" applyAlignment="1" applyProtection="1">
      <alignment horizontal="left" vertical="top" wrapText="1"/>
      <protection locked="0"/>
    </xf>
    <xf numFmtId="0" fontId="26" fillId="0" borderId="112" xfId="0" applyFont="1" applyBorder="1" applyAlignment="1" applyProtection="1">
      <alignment horizontal="left" vertical="top" wrapText="1"/>
      <protection locked="0"/>
    </xf>
    <xf numFmtId="0" fontId="0" fillId="29" borderId="39" xfId="0" applyFill="1" applyBorder="1" applyAlignment="1">
      <alignment horizontal="center"/>
    </xf>
    <xf numFmtId="0" fontId="0" fillId="0" borderId="0" xfId="0" applyBorder="1" applyAlignment="1">
      <alignment horizontal="right"/>
    </xf>
    <xf numFmtId="0" fontId="0" fillId="0" borderId="0" xfId="0" applyAlignment="1">
      <alignment horizontal="right"/>
    </xf>
    <xf numFmtId="0" fontId="0" fillId="0" borderId="31" xfId="0" applyFill="1" applyBorder="1"/>
    <xf numFmtId="0" fontId="28" fillId="0" borderId="23" xfId="0" applyFont="1" applyBorder="1"/>
    <xf numFmtId="0" fontId="0" fillId="0" borderId="95" xfId="0" applyFont="1" applyBorder="1" applyAlignment="1" applyProtection="1">
      <alignment horizontal="center" wrapText="1"/>
      <protection locked="0"/>
    </xf>
    <xf numFmtId="0" fontId="0" fillId="0" borderId="97" xfId="0" applyFont="1" applyBorder="1" applyAlignment="1" applyProtection="1">
      <alignment horizontal="center" wrapText="1"/>
      <protection locked="0"/>
    </xf>
    <xf numFmtId="0" fontId="0" fillId="0" borderId="98" xfId="0" applyFont="1" applyBorder="1" applyAlignment="1" applyProtection="1">
      <alignment horizontal="center" wrapText="1"/>
      <protection locked="0"/>
    </xf>
    <xf numFmtId="0" fontId="26" fillId="0" borderId="110" xfId="0" applyFont="1" applyBorder="1" applyAlignment="1" applyProtection="1">
      <alignment horizontal="left" vertical="top" wrapText="1"/>
      <protection locked="0"/>
    </xf>
    <xf numFmtId="0" fontId="26" fillId="0" borderId="97" xfId="0" applyFont="1" applyBorder="1" applyAlignment="1" applyProtection="1">
      <alignment horizontal="right" vertical="center" wrapText="1"/>
      <protection locked="0"/>
    </xf>
    <xf numFmtId="0" fontId="28" fillId="0" borderId="95" xfId="0" applyFont="1" applyBorder="1" applyAlignment="1" applyProtection="1">
      <alignment horizontal="center" vertical="center" wrapText="1"/>
      <protection locked="0"/>
    </xf>
    <xf numFmtId="0" fontId="28" fillId="0" borderId="97" xfId="0" applyFont="1" applyBorder="1" applyAlignment="1" applyProtection="1">
      <alignment horizontal="center" vertical="center" wrapText="1"/>
      <protection locked="0"/>
    </xf>
    <xf numFmtId="0" fontId="28" fillId="0" borderId="98" xfId="0" applyFont="1" applyBorder="1" applyAlignment="1" applyProtection="1">
      <alignment horizontal="center" vertical="center" wrapText="1"/>
      <protection locked="0"/>
    </xf>
    <xf numFmtId="49" fontId="0" fillId="0" borderId="0" xfId="0" applyNumberFormat="1" applyFont="1"/>
    <xf numFmtId="38" fontId="0" fillId="0" borderId="0" xfId="43" applyFont="1"/>
    <xf numFmtId="49" fontId="26" fillId="30" borderId="115" xfId="0" applyNumberFormat="1" applyFont="1" applyFill="1" applyBorder="1" applyAlignment="1">
      <alignment horizontal="center" vertical="center"/>
    </xf>
    <xf numFmtId="49" fontId="26" fillId="30" borderId="92" xfId="0" applyNumberFormat="1" applyFont="1" applyFill="1" applyBorder="1" applyAlignment="1">
      <alignment horizontal="center" vertical="center"/>
    </xf>
    <xf numFmtId="49" fontId="26" fillId="30" borderId="93" xfId="0" applyNumberFormat="1" applyFont="1" applyFill="1" applyBorder="1" applyAlignment="1">
      <alignment horizontal="center" vertical="center"/>
    </xf>
    <xf numFmtId="49" fontId="0" fillId="0" borderId="96" xfId="0" applyNumberFormat="1" applyFont="1" applyFill="1" applyBorder="1" applyAlignment="1" applyProtection="1">
      <alignment horizontal="right" vertical="center"/>
      <protection locked="0"/>
    </xf>
    <xf numFmtId="49" fontId="0" fillId="0" borderId="97" xfId="0" applyNumberFormat="1" applyFont="1" applyFill="1" applyBorder="1" applyAlignment="1" applyProtection="1">
      <alignment horizontal="right" vertical="center"/>
      <protection locked="0"/>
    </xf>
    <xf numFmtId="49" fontId="0" fillId="0" borderId="98" xfId="0" applyNumberFormat="1" applyFont="1" applyFill="1" applyBorder="1" applyAlignment="1" applyProtection="1">
      <alignment horizontal="right" vertical="center"/>
      <protection locked="0"/>
    </xf>
    <xf numFmtId="49" fontId="0" fillId="0" borderId="0" xfId="0" applyNumberFormat="1" applyFont="1" applyBorder="1" applyAlignment="1">
      <alignment horizontal="center"/>
    </xf>
    <xf numFmtId="49" fontId="21" fillId="0" borderId="0" xfId="0" applyNumberFormat="1" applyFont="1" applyBorder="1"/>
    <xf numFmtId="49" fontId="0" fillId="0" borderId="23" xfId="0" applyNumberFormat="1" applyFont="1" applyBorder="1"/>
    <xf numFmtId="49" fontId="0" fillId="0" borderId="97" xfId="0" applyNumberFormat="1" applyFont="1" applyBorder="1" applyAlignment="1" applyProtection="1">
      <alignment horizontal="left" vertical="center"/>
      <protection locked="0"/>
    </xf>
    <xf numFmtId="49" fontId="0" fillId="0" borderId="98" xfId="0" applyNumberFormat="1" applyFont="1" applyBorder="1" applyAlignment="1" applyProtection="1">
      <alignment horizontal="left" vertical="center"/>
      <protection locked="0"/>
    </xf>
    <xf numFmtId="49" fontId="0" fillId="30" borderId="39" xfId="0" applyNumberFormat="1" applyFont="1" applyFill="1" applyBorder="1" applyAlignment="1">
      <alignment horizontal="center"/>
    </xf>
    <xf numFmtId="0" fontId="0" fillId="0" borderId="96" xfId="0" applyFont="1" applyBorder="1" applyAlignment="1" applyProtection="1">
      <alignment horizontal="right" vertical="center"/>
      <protection locked="0"/>
    </xf>
    <xf numFmtId="38" fontId="0" fillId="0" borderId="23" xfId="43" applyFont="1" applyBorder="1"/>
    <xf numFmtId="38" fontId="0" fillId="0" borderId="96" xfId="43" applyFont="1" applyBorder="1" applyAlignment="1" applyProtection="1">
      <alignment horizontal="right" vertical="center"/>
      <protection locked="0"/>
    </xf>
    <xf numFmtId="38" fontId="0" fillId="0" borderId="48" xfId="43" applyFont="1" applyFill="1" applyBorder="1" applyAlignment="1">
      <alignment horizontal="right" vertical="center"/>
    </xf>
    <xf numFmtId="38" fontId="22" fillId="0" borderId="0" xfId="43" applyFont="1" applyBorder="1" applyAlignment="1">
      <alignment horizontal="right"/>
    </xf>
    <xf numFmtId="0" fontId="26" fillId="0" borderId="15" xfId="0" applyFont="1" applyBorder="1"/>
    <xf numFmtId="0" fontId="0" fillId="30" borderId="96" xfId="0" applyFont="1" applyFill="1" applyBorder="1"/>
    <xf numFmtId="0" fontId="0" fillId="30" borderId="97" xfId="0" applyFont="1" applyFill="1" applyBorder="1"/>
    <xf numFmtId="0" fontId="0" fillId="30" borderId="97" xfId="0" applyFont="1" applyFill="1" applyBorder="1" applyAlignment="1">
      <alignment horizontal="center"/>
    </xf>
    <xf numFmtId="0" fontId="0" fillId="30" borderId="98" xfId="0" applyFont="1" applyFill="1" applyBorder="1"/>
    <xf numFmtId="0" fontId="0" fillId="0" borderId="15" xfId="0" applyFont="1" applyBorder="1"/>
    <xf numFmtId="0" fontId="26" fillId="0" borderId="74" xfId="0" applyFont="1" applyFill="1" applyBorder="1"/>
    <xf numFmtId="0" fontId="28" fillId="0" borderId="74" xfId="0" applyFont="1" applyFill="1" applyBorder="1"/>
    <xf numFmtId="0" fontId="28" fillId="0" borderId="66" xfId="0" applyFont="1" applyFill="1" applyBorder="1" applyAlignment="1">
      <alignment vertical="center"/>
    </xf>
    <xf numFmtId="0" fontId="28" fillId="0" borderId="15" xfId="0" applyFont="1" applyBorder="1"/>
    <xf numFmtId="0" fontId="0" fillId="0" borderId="28" xfId="0" applyFont="1" applyBorder="1"/>
    <xf numFmtId="38" fontId="0" fillId="0" borderId="0" xfId="43" applyFont="1" applyAlignment="1">
      <alignment horizontal="center"/>
    </xf>
    <xf numFmtId="49" fontId="21" fillId="0" borderId="0" xfId="0" applyNumberFormat="1" applyFont="1"/>
    <xf numFmtId="49" fontId="0" fillId="0" borderId="0" xfId="0" applyNumberFormat="1" applyFont="1" applyBorder="1"/>
    <xf numFmtId="49" fontId="0" fillId="0" borderId="96" xfId="0" applyNumberFormat="1" applyFont="1" applyBorder="1" applyAlignment="1" applyProtection="1">
      <alignment horizontal="left" vertical="center"/>
      <protection locked="0"/>
    </xf>
    <xf numFmtId="0" fontId="0" fillId="30" borderId="0" xfId="0" applyFont="1" applyFill="1"/>
    <xf numFmtId="38" fontId="0" fillId="0" borderId="0" xfId="43" applyFont="1" applyAlignment="1">
      <alignment horizontal="right"/>
    </xf>
    <xf numFmtId="0" fontId="0" fillId="30" borderId="15" xfId="0" applyFont="1" applyFill="1" applyBorder="1"/>
    <xf numFmtId="38" fontId="0" fillId="0" borderId="15" xfId="43" applyFont="1" applyBorder="1" applyAlignment="1">
      <alignment horizontal="right"/>
    </xf>
    <xf numFmtId="0" fontId="21" fillId="24" borderId="0" xfId="0" applyFont="1" applyFill="1" applyAlignment="1">
      <alignment horizontal="left" wrapText="1"/>
    </xf>
    <xf numFmtId="0" fontId="0" fillId="24" borderId="0" xfId="0" applyFill="1" applyAlignment="1"/>
    <xf numFmtId="0" fontId="0" fillId="24" borderId="21" xfId="0" applyFill="1" applyBorder="1" applyAlignment="1"/>
    <xf numFmtId="0" fontId="23" fillId="25" borderId="26" xfId="0" applyFont="1" applyFill="1" applyBorder="1" applyAlignment="1">
      <alignment horizontal="center" vertical="center"/>
    </xf>
    <xf numFmtId="0" fontId="23" fillId="25" borderId="32" xfId="0" applyFont="1" applyFill="1" applyBorder="1" applyAlignment="1">
      <alignment horizontal="center" vertical="center"/>
    </xf>
    <xf numFmtId="0" fontId="23" fillId="25" borderId="27" xfId="0" applyFont="1" applyFill="1" applyBorder="1" applyAlignment="1">
      <alignment horizontal="center" vertical="center"/>
    </xf>
    <xf numFmtId="0" fontId="26" fillId="25" borderId="24" xfId="0" applyFont="1" applyFill="1" applyBorder="1" applyAlignment="1">
      <alignment horizontal="left" vertical="center" wrapText="1"/>
    </xf>
    <xf numFmtId="0" fontId="26" fillId="25" borderId="41" xfId="0" applyFont="1" applyFill="1" applyBorder="1" applyAlignment="1">
      <alignment horizontal="left" vertical="center" wrapText="1"/>
    </xf>
    <xf numFmtId="0" fontId="26" fillId="25" borderId="25" xfId="0" applyFont="1" applyFill="1" applyBorder="1" applyAlignment="1">
      <alignment horizontal="left" vertical="center" wrapText="1"/>
    </xf>
    <xf numFmtId="0" fontId="23" fillId="25" borderId="28" xfId="0" applyFont="1" applyFill="1" applyBorder="1" applyAlignment="1">
      <alignment horizontal="center" vertical="center"/>
    </xf>
    <xf numFmtId="0" fontId="23" fillId="25" borderId="30" xfId="0" applyFont="1" applyFill="1" applyBorder="1" applyAlignment="1">
      <alignment horizontal="center" vertical="center"/>
    </xf>
    <xf numFmtId="0" fontId="22" fillId="25" borderId="42" xfId="0" applyFont="1" applyFill="1" applyBorder="1" applyAlignment="1">
      <alignment horizontal="right" vertical="center" shrinkToFit="1"/>
    </xf>
    <xf numFmtId="0" fontId="22" fillId="25" borderId="49" xfId="0" applyFont="1" applyFill="1" applyBorder="1" applyAlignment="1">
      <alignment horizontal="right" vertical="center" shrinkToFit="1"/>
    </xf>
    <xf numFmtId="0" fontId="22" fillId="0" borderId="13" xfId="0" applyFont="1" applyBorder="1" applyAlignment="1">
      <alignment horizontal="left" vertical="top" wrapText="1"/>
    </xf>
    <xf numFmtId="0" fontId="22" fillId="0" borderId="17" xfId="0" applyFont="1" applyBorder="1" applyAlignment="1">
      <alignment horizontal="left" vertical="top" wrapText="1"/>
    </xf>
    <xf numFmtId="0" fontId="22" fillId="0" borderId="22" xfId="0" applyFont="1" applyBorder="1" applyAlignment="1">
      <alignment horizontal="left" vertical="top" wrapText="1"/>
    </xf>
    <xf numFmtId="0" fontId="22" fillId="25" borderId="43" xfId="0" applyFont="1" applyFill="1" applyBorder="1" applyAlignment="1">
      <alignment horizontal="left" vertical="center" shrinkToFit="1"/>
    </xf>
    <xf numFmtId="0" fontId="22" fillId="25" borderId="50" xfId="0" applyFont="1" applyFill="1" applyBorder="1" applyAlignment="1">
      <alignment horizontal="left" vertical="center" shrinkToFit="1"/>
    </xf>
    <xf numFmtId="49" fontId="22" fillId="0" borderId="39" xfId="0" applyNumberFormat="1" applyFont="1" applyFill="1" applyBorder="1" applyAlignment="1" applyProtection="1">
      <alignment horizontal="left" vertical="top" wrapText="1"/>
      <protection locked="0"/>
    </xf>
    <xf numFmtId="49" fontId="22" fillId="0" borderId="60" xfId="0" applyNumberFormat="1" applyFont="1" applyFill="1" applyBorder="1" applyAlignment="1" applyProtection="1">
      <alignment horizontal="left" vertical="top" wrapText="1"/>
      <protection locked="0"/>
    </xf>
    <xf numFmtId="49" fontId="22" fillId="0" borderId="46" xfId="0" applyNumberFormat="1" applyFont="1" applyFill="1" applyBorder="1" applyAlignment="1" applyProtection="1">
      <alignment horizontal="left" vertical="top" wrapText="1"/>
      <protection locked="0"/>
    </xf>
    <xf numFmtId="0" fontId="25" fillId="25" borderId="24" xfId="0" applyFont="1" applyFill="1" applyBorder="1" applyAlignment="1">
      <alignment horizontal="center" vertical="center"/>
    </xf>
    <xf numFmtId="0" fontId="0" fillId="0" borderId="33" xfId="0" applyBorder="1"/>
    <xf numFmtId="0" fontId="0" fillId="0" borderId="44" xfId="0" applyBorder="1"/>
    <xf numFmtId="0" fontId="0" fillId="0" borderId="25" xfId="0" applyBorder="1"/>
    <xf numFmtId="0" fontId="0" fillId="0" borderId="23" xfId="0" applyBorder="1"/>
    <xf numFmtId="0" fontId="0" fillId="0" borderId="45" xfId="0" applyBorder="1"/>
    <xf numFmtId="0" fontId="22" fillId="25" borderId="34" xfId="0" applyFont="1" applyFill="1" applyBorder="1" applyAlignment="1">
      <alignment horizontal="center" vertical="center" shrinkToFit="1"/>
    </xf>
    <xf numFmtId="0" fontId="22" fillId="25" borderId="35" xfId="0" applyFont="1" applyFill="1" applyBorder="1" applyAlignment="1">
      <alignment horizontal="center" vertical="center" shrinkToFit="1"/>
    </xf>
    <xf numFmtId="0" fontId="23" fillId="0" borderId="0" xfId="0" applyFont="1" applyAlignment="1">
      <alignment horizontal="left" vertical="center" wrapText="1"/>
    </xf>
    <xf numFmtId="0" fontId="22" fillId="0" borderId="0" xfId="0" applyFont="1" applyAlignment="1">
      <alignment horizontal="left" vertical="center"/>
    </xf>
    <xf numFmtId="0" fontId="23" fillId="25" borderId="29" xfId="0" applyFont="1" applyFill="1" applyBorder="1" applyAlignment="1">
      <alignment horizontal="center" vertical="center"/>
    </xf>
    <xf numFmtId="0" fontId="22" fillId="25" borderId="36" xfId="0" applyFont="1" applyFill="1" applyBorder="1" applyAlignment="1">
      <alignment horizontal="center" vertical="center" wrapText="1" shrinkToFit="1"/>
    </xf>
    <xf numFmtId="0" fontId="22" fillId="25" borderId="37" xfId="0" applyFont="1" applyFill="1" applyBorder="1" applyAlignment="1">
      <alignment horizontal="center" vertical="center" shrinkToFit="1"/>
    </xf>
    <xf numFmtId="0" fontId="22" fillId="25" borderId="38" xfId="0" applyFont="1" applyFill="1" applyBorder="1" applyAlignment="1">
      <alignment horizontal="center" vertical="center" shrinkToFit="1"/>
    </xf>
    <xf numFmtId="0" fontId="23" fillId="0" borderId="0" xfId="0" applyFont="1" applyAlignment="1">
      <alignment vertical="center" wrapText="1"/>
    </xf>
    <xf numFmtId="0" fontId="23" fillId="0" borderId="0" xfId="0" applyFont="1" applyAlignment="1">
      <alignment vertical="center"/>
    </xf>
    <xf numFmtId="0" fontId="23" fillId="0" borderId="21" xfId="0" applyFont="1" applyBorder="1" applyAlignment="1">
      <alignment vertical="center"/>
    </xf>
    <xf numFmtId="0" fontId="22" fillId="25" borderId="24" xfId="0" applyFont="1" applyFill="1" applyBorder="1" applyAlignment="1">
      <alignment horizontal="left" vertical="center"/>
    </xf>
    <xf numFmtId="0" fontId="22" fillId="25" borderId="33" xfId="0" applyFont="1" applyFill="1" applyBorder="1" applyAlignment="1">
      <alignment horizontal="left" vertical="center"/>
    </xf>
    <xf numFmtId="0" fontId="22" fillId="25" borderId="44" xfId="0" applyFont="1" applyFill="1" applyBorder="1" applyAlignment="1">
      <alignment horizontal="left" vertical="center"/>
    </xf>
    <xf numFmtId="0" fontId="22" fillId="25" borderId="41" xfId="0" applyFont="1" applyFill="1" applyBorder="1" applyAlignment="1">
      <alignment horizontal="left" vertical="center"/>
    </xf>
    <xf numFmtId="0" fontId="22" fillId="25" borderId="0" xfId="0" applyFont="1" applyFill="1" applyBorder="1" applyAlignment="1">
      <alignment horizontal="left" vertical="center"/>
    </xf>
    <xf numFmtId="0" fontId="22" fillId="25" borderId="21" xfId="0" applyFont="1" applyFill="1" applyBorder="1" applyAlignment="1">
      <alignment horizontal="left" vertical="center"/>
    </xf>
    <xf numFmtId="0" fontId="0" fillId="0" borderId="25" xfId="0" applyFill="1" applyBorder="1" applyAlignment="1" applyProtection="1">
      <alignment horizontal="left" vertical="center"/>
      <protection locked="0"/>
    </xf>
    <xf numFmtId="0" fontId="0" fillId="0" borderId="23" xfId="0" applyFill="1" applyBorder="1" applyAlignment="1" applyProtection="1">
      <alignment horizontal="left" vertical="center"/>
      <protection locked="0"/>
    </xf>
    <xf numFmtId="0" fontId="0" fillId="0" borderId="45" xfId="0" applyFill="1" applyBorder="1" applyAlignment="1" applyProtection="1">
      <alignment horizontal="left" vertical="center"/>
      <protection locked="0"/>
    </xf>
    <xf numFmtId="0" fontId="22" fillId="25" borderId="40" xfId="0" applyFont="1" applyFill="1" applyBorder="1" applyAlignment="1">
      <alignment horizontal="left" vertical="center" shrinkToFit="1"/>
    </xf>
    <xf numFmtId="0" fontId="22" fillId="25" borderId="48" xfId="0" applyFont="1" applyFill="1" applyBorder="1" applyAlignment="1">
      <alignment horizontal="left" vertical="center" shrinkToFit="1"/>
    </xf>
    <xf numFmtId="0" fontId="0" fillId="0" borderId="55" xfId="0" applyFill="1" applyBorder="1" applyAlignment="1" applyProtection="1">
      <alignment horizontal="center" vertical="center"/>
      <protection locked="0"/>
    </xf>
    <xf numFmtId="0" fontId="0" fillId="0" borderId="48" xfId="0" applyFill="1" applyBorder="1" applyAlignment="1" applyProtection="1">
      <alignment horizontal="center" vertical="center"/>
      <protection locked="0"/>
    </xf>
    <xf numFmtId="0" fontId="22" fillId="25" borderId="39" xfId="0" applyFont="1" applyFill="1" applyBorder="1" applyAlignment="1">
      <alignment horizontal="left" vertical="center"/>
    </xf>
    <xf numFmtId="0" fontId="22" fillId="25" borderId="60" xfId="0" applyFont="1" applyFill="1" applyBorder="1" applyAlignment="1">
      <alignment horizontal="left" vertical="center"/>
    </xf>
    <xf numFmtId="0" fontId="22" fillId="25" borderId="46" xfId="0" applyFont="1" applyFill="1" applyBorder="1" applyAlignment="1">
      <alignment horizontal="left" vertical="center"/>
    </xf>
    <xf numFmtId="0" fontId="22" fillId="0" borderId="52" xfId="0" applyFont="1" applyFill="1" applyBorder="1" applyAlignment="1" applyProtection="1">
      <alignment horizontal="left" vertical="center"/>
      <protection locked="0"/>
    </xf>
    <xf numFmtId="0" fontId="22" fillId="0" borderId="58" xfId="0" applyFont="1" applyFill="1" applyBorder="1" applyAlignment="1" applyProtection="1">
      <alignment horizontal="left" vertical="center"/>
      <protection locked="0"/>
    </xf>
    <xf numFmtId="0" fontId="22" fillId="0" borderId="65" xfId="0" applyFont="1" applyFill="1" applyBorder="1" applyAlignment="1" applyProtection="1">
      <alignment horizontal="left" vertical="center"/>
      <protection locked="0"/>
    </xf>
    <xf numFmtId="0" fontId="22" fillId="0" borderId="53" xfId="0" applyFont="1" applyFill="1" applyBorder="1" applyAlignment="1" applyProtection="1">
      <alignment horizontal="left" vertical="center"/>
      <protection locked="0"/>
    </xf>
    <xf numFmtId="0" fontId="22" fillId="0" borderId="42" xfId="0" applyFont="1" applyFill="1" applyBorder="1" applyAlignment="1" applyProtection="1">
      <alignment horizontal="left" vertical="center"/>
      <protection locked="0"/>
    </xf>
    <xf numFmtId="0" fontId="22" fillId="0" borderId="49" xfId="0" applyFont="1" applyFill="1" applyBorder="1" applyAlignment="1" applyProtection="1">
      <alignment horizontal="left" vertical="center"/>
      <protection locked="0"/>
    </xf>
    <xf numFmtId="0" fontId="22" fillId="25" borderId="34" xfId="0" applyFont="1" applyFill="1" applyBorder="1" applyAlignment="1">
      <alignment horizontal="left" vertical="center" shrinkToFit="1"/>
    </xf>
    <xf numFmtId="0" fontId="22" fillId="25" borderId="18" xfId="0" applyFont="1" applyFill="1" applyBorder="1" applyAlignment="1">
      <alignment horizontal="left" vertical="center" shrinkToFit="1"/>
    </xf>
    <xf numFmtId="0" fontId="22" fillId="25" borderId="56" xfId="0" applyFont="1" applyFill="1" applyBorder="1" applyAlignment="1">
      <alignment horizontal="left" vertical="center"/>
    </xf>
    <xf numFmtId="0" fontId="22" fillId="25" borderId="62" xfId="0" applyFont="1" applyFill="1" applyBorder="1" applyAlignment="1">
      <alignment horizontal="left" vertical="center"/>
    </xf>
    <xf numFmtId="0" fontId="22" fillId="25" borderId="64" xfId="0" applyFont="1" applyFill="1" applyBorder="1" applyAlignment="1">
      <alignment horizontal="left" vertical="center"/>
    </xf>
    <xf numFmtId="0" fontId="0" fillId="0" borderId="36" xfId="0" applyFill="1" applyBorder="1" applyAlignment="1" applyProtection="1">
      <alignment horizontal="center" vertical="center"/>
      <protection locked="0"/>
    </xf>
    <xf numFmtId="0" fontId="0" fillId="0" borderId="61" xfId="0" applyFill="1" applyBorder="1" applyAlignment="1" applyProtection="1">
      <alignment horizontal="center" vertical="center"/>
      <protection locked="0"/>
    </xf>
    <xf numFmtId="0" fontId="22" fillId="27" borderId="0" xfId="0" applyFont="1" applyFill="1" applyBorder="1" applyAlignment="1">
      <alignment horizontal="left" vertical="center"/>
    </xf>
    <xf numFmtId="0" fontId="22" fillId="27" borderId="21" xfId="0" applyFont="1" applyFill="1" applyBorder="1" applyAlignment="1">
      <alignment horizontal="left" vertical="center"/>
    </xf>
    <xf numFmtId="0" fontId="22" fillId="0" borderId="56" xfId="0" applyFont="1" applyFill="1" applyBorder="1" applyAlignment="1" applyProtection="1">
      <alignment horizontal="left" vertical="center"/>
      <protection locked="0"/>
    </xf>
    <xf numFmtId="0" fontId="22" fillId="0" borderId="62" xfId="0" applyFont="1" applyFill="1" applyBorder="1" applyAlignment="1" applyProtection="1">
      <alignment horizontal="left" vertical="center"/>
      <protection locked="0"/>
    </xf>
    <xf numFmtId="0" fontId="22" fillId="0" borderId="64" xfId="0" applyFont="1" applyFill="1" applyBorder="1" applyAlignment="1" applyProtection="1">
      <alignment horizontal="left" vertical="center"/>
      <protection locked="0"/>
    </xf>
    <xf numFmtId="0" fontId="22" fillId="25" borderId="35" xfId="0" applyFont="1" applyFill="1" applyBorder="1" applyAlignment="1">
      <alignment horizontal="right" vertical="center" shrinkToFit="1"/>
    </xf>
    <xf numFmtId="0" fontId="22" fillId="25" borderId="20" xfId="0" applyFont="1" applyFill="1" applyBorder="1" applyAlignment="1">
      <alignment horizontal="right" vertical="center" shrinkToFit="1"/>
    </xf>
    <xf numFmtId="49" fontId="0" fillId="0" borderId="38" xfId="0" applyNumberFormat="1" applyFill="1" applyBorder="1" applyAlignment="1" applyProtection="1">
      <alignment horizontal="left" vertical="center"/>
      <protection locked="0"/>
    </xf>
    <xf numFmtId="49" fontId="0" fillId="0" borderId="59" xfId="0" applyNumberFormat="1" applyFill="1" applyBorder="1" applyAlignment="1" applyProtection="1">
      <alignment horizontal="left" vertical="center"/>
      <protection locked="0"/>
    </xf>
    <xf numFmtId="49" fontId="0" fillId="0" borderId="69" xfId="0" applyNumberFormat="1" applyFill="1" applyBorder="1" applyAlignment="1" applyProtection="1">
      <alignment horizontal="left" vertical="center"/>
      <protection locked="0"/>
    </xf>
    <xf numFmtId="0" fontId="0" fillId="0" borderId="10" xfId="0" applyFill="1" applyBorder="1" applyAlignment="1" applyProtection="1">
      <alignment horizontal="left" vertical="center"/>
      <protection locked="0"/>
    </xf>
    <xf numFmtId="0" fontId="0" fillId="0" borderId="14" xfId="0" applyFill="1" applyBorder="1" applyAlignment="1" applyProtection="1">
      <alignment horizontal="left" vertical="center"/>
      <protection locked="0"/>
    </xf>
    <xf numFmtId="0" fontId="0" fillId="0" borderId="18" xfId="0" applyFill="1" applyBorder="1" applyAlignment="1" applyProtection="1">
      <alignment horizontal="left" vertical="center"/>
      <protection locked="0"/>
    </xf>
    <xf numFmtId="0" fontId="0" fillId="0" borderId="53" xfId="0" applyFill="1" applyBorder="1" applyAlignment="1" applyProtection="1">
      <alignment horizontal="center" vertical="center"/>
      <protection locked="0"/>
    </xf>
    <xf numFmtId="0" fontId="0" fillId="0" borderId="42"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22" fillId="25" borderId="67" xfId="0" applyFont="1" applyFill="1" applyBorder="1" applyAlignment="1">
      <alignment horizontal="left" vertical="center"/>
    </xf>
    <xf numFmtId="0" fontId="22" fillId="25" borderId="49" xfId="0" applyFont="1" applyFill="1" applyBorder="1" applyAlignment="1">
      <alignment horizontal="left" vertical="center"/>
    </xf>
    <xf numFmtId="0" fontId="22" fillId="25" borderId="47" xfId="0" applyFont="1" applyFill="1" applyBorder="1" applyAlignment="1">
      <alignment horizontal="left" vertical="center" shrinkToFit="1"/>
    </xf>
    <xf numFmtId="0" fontId="0" fillId="0" borderId="54" xfId="0" applyFill="1" applyBorder="1" applyAlignment="1" applyProtection="1">
      <alignment horizontal="left" vertical="center"/>
      <protection locked="0"/>
    </xf>
    <xf numFmtId="0" fontId="0" fillId="0" borderId="52" xfId="0" applyFill="1" applyBorder="1" applyAlignment="1" applyProtection="1">
      <alignment horizontal="left" vertical="center"/>
      <protection locked="0"/>
    </xf>
    <xf numFmtId="0" fontId="0" fillId="0" borderId="58" xfId="0" applyFill="1" applyBorder="1" applyAlignment="1" applyProtection="1">
      <alignment horizontal="left" vertical="center"/>
      <protection locked="0"/>
    </xf>
    <xf numFmtId="0" fontId="0" fillId="0" borderId="38" xfId="0" applyFill="1" applyBorder="1" applyAlignment="1" applyProtection="1">
      <alignment horizontal="left" vertical="center"/>
      <protection locked="0"/>
    </xf>
    <xf numFmtId="0" fontId="0" fillId="0" borderId="59" xfId="0" applyFill="1" applyBorder="1" applyAlignment="1" applyProtection="1">
      <alignment horizontal="left" vertical="center"/>
      <protection locked="0"/>
    </xf>
    <xf numFmtId="0" fontId="0" fillId="0" borderId="69" xfId="0" applyFill="1" applyBorder="1" applyAlignment="1" applyProtection="1">
      <alignment horizontal="left" vertical="center"/>
      <protection locked="0"/>
    </xf>
    <xf numFmtId="0" fontId="22" fillId="25" borderId="39" xfId="0" applyFont="1" applyFill="1" applyBorder="1" applyAlignment="1">
      <alignment horizontal="center" vertical="center" shrinkToFit="1"/>
    </xf>
    <xf numFmtId="0" fontId="22" fillId="25" borderId="46" xfId="0" applyFont="1" applyFill="1" applyBorder="1" applyAlignment="1">
      <alignment horizontal="center" vertical="center" shrinkToFit="1"/>
    </xf>
    <xf numFmtId="49" fontId="0" fillId="0" borderId="39" xfId="0" applyNumberFormat="1" applyFill="1" applyBorder="1" applyAlignment="1" applyProtection="1">
      <alignment horizontal="center" vertical="center"/>
      <protection locked="0"/>
    </xf>
    <xf numFmtId="49" fontId="0" fillId="0" borderId="60" xfId="0" applyNumberFormat="1" applyFill="1" applyBorder="1" applyAlignment="1" applyProtection="1">
      <alignment horizontal="center" vertical="center"/>
      <protection locked="0"/>
    </xf>
    <xf numFmtId="49" fontId="0" fillId="0" borderId="46" xfId="0" applyNumberFormat="1" applyFill="1" applyBorder="1" applyAlignment="1" applyProtection="1">
      <alignment horizontal="center" vertical="center"/>
      <protection locked="0"/>
    </xf>
    <xf numFmtId="6" fontId="20" fillId="24" borderId="0" xfId="42" applyFont="1" applyFill="1" applyBorder="1" applyAlignment="1" applyProtection="1">
      <alignment horizontal="left" vertical="center"/>
    </xf>
    <xf numFmtId="0" fontId="20" fillId="26" borderId="23" xfId="0" applyFont="1" applyFill="1" applyBorder="1" applyAlignment="1">
      <alignment horizontal="center" vertical="center"/>
    </xf>
    <xf numFmtId="0" fontId="0" fillId="0" borderId="51" xfId="0" applyFill="1" applyBorder="1" applyAlignment="1" applyProtection="1">
      <alignment horizontal="center" vertical="center"/>
      <protection locked="0"/>
    </xf>
    <xf numFmtId="0" fontId="0" fillId="0" borderId="57" xfId="0" applyFill="1" applyBorder="1" applyAlignment="1" applyProtection="1">
      <alignment horizontal="center" vertical="center"/>
      <protection locked="0"/>
    </xf>
    <xf numFmtId="0" fontId="0" fillId="0" borderId="12"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0" fontId="0" fillId="0" borderId="20" xfId="0" applyFill="1" applyBorder="1" applyAlignment="1" applyProtection="1">
      <alignment horizontal="left" vertical="center"/>
      <protection locked="0"/>
    </xf>
    <xf numFmtId="49" fontId="0" fillId="0" borderId="51" xfId="0" applyNumberFormat="1" applyFill="1" applyBorder="1" applyAlignment="1" applyProtection="1">
      <alignment horizontal="center" vertical="center"/>
      <protection locked="0"/>
    </xf>
    <xf numFmtId="49" fontId="0" fillId="0" borderId="57" xfId="0" applyNumberFormat="1"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protection locked="0"/>
    </xf>
    <xf numFmtId="0" fontId="0" fillId="0" borderId="76" xfId="0" applyFont="1" applyBorder="1" applyAlignment="1">
      <alignment horizontal="center" vertical="center"/>
    </xf>
    <xf numFmtId="0" fontId="0" fillId="0" borderId="79"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80" xfId="0" applyBorder="1" applyAlignment="1">
      <alignment vertical="center"/>
    </xf>
    <xf numFmtId="176" fontId="22" fillId="0" borderId="41" xfId="0" applyNumberFormat="1" applyFont="1" applyBorder="1" applyAlignment="1">
      <alignment horizontal="left" vertical="top" wrapText="1"/>
    </xf>
    <xf numFmtId="176" fontId="22" fillId="0" borderId="0" xfId="0" applyNumberFormat="1" applyFont="1" applyBorder="1" applyAlignment="1">
      <alignment horizontal="left" vertical="top" wrapText="1"/>
    </xf>
    <xf numFmtId="176" fontId="22" fillId="0" borderId="85" xfId="0" applyNumberFormat="1" applyFont="1" applyBorder="1" applyAlignment="1">
      <alignment horizontal="left" vertical="top" wrapText="1"/>
    </xf>
    <xf numFmtId="176" fontId="22" fillId="0" borderId="51" xfId="0" applyNumberFormat="1" applyFont="1" applyBorder="1" applyAlignment="1">
      <alignment horizontal="left" vertical="top" wrapText="1"/>
    </xf>
    <xf numFmtId="176" fontId="22" fillId="0" borderId="57" xfId="0" applyNumberFormat="1" applyFont="1" applyBorder="1" applyAlignment="1">
      <alignment horizontal="left" vertical="top" wrapText="1"/>
    </xf>
    <xf numFmtId="176" fontId="22" fillId="0" borderId="86" xfId="0" applyNumberFormat="1" applyFont="1" applyBorder="1" applyAlignment="1">
      <alignment horizontal="left" vertical="top" wrapText="1"/>
    </xf>
    <xf numFmtId="0" fontId="27" fillId="0" borderId="74" xfId="0" applyFont="1" applyBorder="1" applyAlignment="1">
      <alignment horizontal="center" wrapText="1"/>
    </xf>
    <xf numFmtId="0" fontId="27" fillId="0" borderId="74" xfId="0" applyFont="1" applyBorder="1" applyAlignment="1">
      <alignment horizontal="center"/>
    </xf>
    <xf numFmtId="0" fontId="27" fillId="0" borderId="66" xfId="0" applyFont="1" applyBorder="1" applyAlignment="1">
      <alignment horizontal="center"/>
    </xf>
    <xf numFmtId="0" fontId="22" fillId="0" borderId="73" xfId="0" applyFont="1" applyBorder="1" applyAlignment="1">
      <alignment horizontal="left" vertical="center" wrapText="1"/>
    </xf>
    <xf numFmtId="0" fontId="22" fillId="0" borderId="74" xfId="0" applyFont="1" applyBorder="1" applyAlignment="1">
      <alignment horizontal="left" vertical="center" wrapText="1"/>
    </xf>
    <xf numFmtId="0" fontId="22" fillId="0" borderId="66" xfId="0" applyFont="1" applyBorder="1" applyAlignment="1">
      <alignment horizontal="left" vertical="center" wrapText="1"/>
    </xf>
    <xf numFmtId="176" fontId="22" fillId="0" borderId="70" xfId="0" applyNumberFormat="1" applyFont="1" applyBorder="1" applyAlignment="1">
      <alignment horizontal="left"/>
    </xf>
    <xf numFmtId="176" fontId="22" fillId="0" borderId="84" xfId="0" applyNumberFormat="1" applyFont="1" applyBorder="1" applyAlignment="1">
      <alignment horizontal="left"/>
    </xf>
    <xf numFmtId="176" fontId="22" fillId="0" borderId="71" xfId="0" applyNumberFormat="1" applyFont="1" applyBorder="1" applyAlignment="1">
      <alignment horizontal="left"/>
    </xf>
    <xf numFmtId="176" fontId="22" fillId="0" borderId="85" xfId="0" applyNumberFormat="1" applyFont="1" applyBorder="1" applyAlignment="1">
      <alignment horizontal="left"/>
    </xf>
    <xf numFmtId="0" fontId="22" fillId="0" borderId="83" xfId="0" applyFont="1" applyBorder="1" applyAlignment="1">
      <alignment horizontal="left" vertical="center"/>
    </xf>
    <xf numFmtId="0" fontId="22" fillId="0" borderId="82" xfId="0" applyFont="1" applyBorder="1" applyAlignment="1">
      <alignment horizontal="left" vertical="center"/>
    </xf>
    <xf numFmtId="0" fontId="22" fillId="0" borderId="15" xfId="0" applyFont="1" applyBorder="1" applyAlignment="1">
      <alignment horizontal="center" vertical="center"/>
    </xf>
    <xf numFmtId="0" fontId="30" fillId="0" borderId="71" xfId="0" applyFont="1" applyBorder="1" applyAlignment="1">
      <alignment horizontal="right"/>
    </xf>
    <xf numFmtId="0" fontId="30" fillId="0" borderId="72" xfId="0" applyFont="1" applyBorder="1" applyAlignment="1">
      <alignment horizontal="right"/>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15" xfId="0" applyFont="1" applyBorder="1" applyAlignment="1">
      <alignment horizontal="center" vertical="center"/>
    </xf>
    <xf numFmtId="38" fontId="0" fillId="0" borderId="82" xfId="43" applyFont="1" applyBorder="1" applyAlignment="1">
      <alignment horizontal="left"/>
    </xf>
    <xf numFmtId="38" fontId="0" fillId="0" borderId="83" xfId="43" applyFont="1" applyBorder="1" applyAlignment="1">
      <alignment horizontal="left"/>
    </xf>
    <xf numFmtId="38" fontId="0" fillId="28" borderId="82" xfId="43" applyFont="1" applyFill="1" applyBorder="1" applyAlignment="1">
      <alignment horizontal="left"/>
    </xf>
    <xf numFmtId="38" fontId="0" fillId="28" borderId="83" xfId="43" applyFont="1" applyFill="1" applyBorder="1" applyAlignment="1">
      <alignment horizontal="left"/>
    </xf>
    <xf numFmtId="38" fontId="0" fillId="28" borderId="15" xfId="43" applyFont="1" applyFill="1" applyBorder="1" applyAlignment="1">
      <alignment horizontal="right"/>
    </xf>
    <xf numFmtId="38" fontId="0" fillId="28" borderId="19" xfId="43" applyFont="1" applyFill="1" applyBorder="1" applyAlignment="1">
      <alignment horizontal="right"/>
    </xf>
    <xf numFmtId="0" fontId="26" fillId="0" borderId="71" xfId="0" applyFont="1" applyBorder="1" applyAlignment="1">
      <alignment horizontal="left" vertical="center" textRotation="255"/>
    </xf>
    <xf numFmtId="0" fontId="0" fillId="0" borderId="73" xfId="0" applyFont="1" applyBorder="1" applyAlignment="1">
      <alignment horizontal="center" vertical="center" textRotation="255"/>
    </xf>
    <xf numFmtId="0" fontId="0" fillId="0" borderId="74" xfId="0" applyFont="1" applyBorder="1" applyAlignment="1">
      <alignment horizontal="center" vertical="center" textRotation="255"/>
    </xf>
    <xf numFmtId="0" fontId="0" fillId="0" borderId="66" xfId="0" applyFont="1" applyBorder="1" applyAlignment="1">
      <alignment horizontal="center" vertical="center" textRotation="255"/>
    </xf>
    <xf numFmtId="38" fontId="0" fillId="0" borderId="67" xfId="43" applyFont="1" applyBorder="1" applyAlignment="1">
      <alignment horizontal="left"/>
    </xf>
    <xf numFmtId="38" fontId="0" fillId="0" borderId="35" xfId="43" applyFont="1" applyBorder="1" applyAlignment="1">
      <alignment horizontal="left"/>
    </xf>
    <xf numFmtId="38" fontId="0" fillId="28" borderId="67" xfId="43" applyFont="1" applyFill="1" applyBorder="1" applyAlignment="1">
      <alignment horizontal="left"/>
    </xf>
    <xf numFmtId="38" fontId="0" fillId="28" borderId="35" xfId="43" applyFont="1" applyFill="1" applyBorder="1" applyAlignment="1">
      <alignment horizontal="left"/>
    </xf>
    <xf numFmtId="38" fontId="0" fillId="28" borderId="16" xfId="43" applyFont="1" applyFill="1" applyBorder="1" applyAlignment="1">
      <alignment horizontal="right"/>
    </xf>
    <xf numFmtId="38" fontId="0" fillId="28" borderId="20" xfId="43" applyFont="1" applyFill="1" applyBorder="1" applyAlignment="1">
      <alignment horizontal="right"/>
    </xf>
    <xf numFmtId="0" fontId="22" fillId="0" borderId="73" xfId="0" applyFont="1" applyBorder="1" applyAlignment="1">
      <alignment wrapText="1"/>
    </xf>
    <xf numFmtId="0" fontId="22" fillId="0" borderId="66" xfId="0" applyFont="1" applyBorder="1" applyAlignment="1">
      <alignment wrapText="1"/>
    </xf>
    <xf numFmtId="176" fontId="22" fillId="0" borderId="70" xfId="0" applyNumberFormat="1" applyFont="1" applyBorder="1" applyAlignment="1">
      <alignment horizontal="center" vertical="center"/>
    </xf>
    <xf numFmtId="176" fontId="22" fillId="0" borderId="84" xfId="0" applyNumberFormat="1" applyFont="1" applyBorder="1" applyAlignment="1">
      <alignment horizontal="center" vertical="center"/>
    </xf>
    <xf numFmtId="176" fontId="22" fillId="0" borderId="72" xfId="0" applyNumberFormat="1" applyFont="1" applyBorder="1" applyAlignment="1">
      <alignment horizontal="center" vertical="center"/>
    </xf>
    <xf numFmtId="176" fontId="22" fillId="0" borderId="86" xfId="0" applyNumberFormat="1" applyFont="1" applyBorder="1" applyAlignment="1">
      <alignment horizontal="center" vertical="center"/>
    </xf>
    <xf numFmtId="0" fontId="22" fillId="0" borderId="70" xfId="0" applyFont="1" applyBorder="1" applyAlignment="1">
      <alignment horizontal="center" vertical="center"/>
    </xf>
    <xf numFmtId="0" fontId="22" fillId="0" borderId="84" xfId="0" applyFont="1" applyBorder="1" applyAlignment="1">
      <alignment horizontal="center" vertical="center"/>
    </xf>
    <xf numFmtId="0" fontId="22" fillId="0" borderId="71" xfId="0" applyFont="1" applyBorder="1" applyAlignment="1">
      <alignment horizontal="center" vertical="center"/>
    </xf>
    <xf numFmtId="0" fontId="22" fillId="0" borderId="85" xfId="0" applyFont="1" applyBorder="1" applyAlignment="1">
      <alignment horizontal="center" vertical="center"/>
    </xf>
    <xf numFmtId="0" fontId="22" fillId="0" borderId="72" xfId="0" applyFont="1" applyBorder="1" applyAlignment="1">
      <alignment horizontal="center" vertical="center"/>
    </xf>
    <xf numFmtId="0" fontId="22" fillId="0" borderId="86" xfId="0" applyFont="1" applyBorder="1" applyAlignment="1">
      <alignment horizontal="center" vertical="center"/>
    </xf>
    <xf numFmtId="0" fontId="22" fillId="0" borderId="71" xfId="0" applyFont="1" applyBorder="1" applyAlignment="1">
      <alignment horizontal="left" vertical="center"/>
    </xf>
    <xf numFmtId="0" fontId="22" fillId="0" borderId="0" xfId="0" applyFont="1" applyBorder="1" applyAlignment="1">
      <alignment horizontal="left" vertical="center"/>
    </xf>
    <xf numFmtId="0" fontId="22" fillId="0" borderId="72" xfId="0" applyFont="1" applyBorder="1" applyAlignment="1">
      <alignment horizontal="left" vertical="center"/>
    </xf>
    <xf numFmtId="0" fontId="22" fillId="0" borderId="57" xfId="0" applyFont="1" applyBorder="1" applyAlignment="1">
      <alignment horizontal="left" vertical="center"/>
    </xf>
    <xf numFmtId="0" fontId="22" fillId="0" borderId="74" xfId="0" applyFont="1" applyBorder="1" applyAlignment="1">
      <alignment vertical="center"/>
    </xf>
    <xf numFmtId="176" fontId="22" fillId="0" borderId="71" xfId="0" applyNumberFormat="1" applyFont="1" applyBorder="1" applyAlignment="1">
      <alignment horizontal="center" vertical="center"/>
    </xf>
    <xf numFmtId="176" fontId="22" fillId="0" borderId="85" xfId="0" applyNumberFormat="1" applyFont="1" applyBorder="1" applyAlignment="1">
      <alignment horizontal="center" vertical="center"/>
    </xf>
    <xf numFmtId="176" fontId="22" fillId="0" borderId="88" xfId="0" applyNumberFormat="1" applyFont="1" applyBorder="1" applyAlignment="1">
      <alignment horizontal="center" vertical="center"/>
    </xf>
    <xf numFmtId="176" fontId="22" fillId="0" borderId="89" xfId="0" applyNumberFormat="1" applyFont="1" applyBorder="1" applyAlignment="1">
      <alignment horizontal="center" vertical="center"/>
    </xf>
    <xf numFmtId="0" fontId="22" fillId="0" borderId="70" xfId="0" applyFont="1" applyBorder="1" applyAlignment="1">
      <alignment horizontal="left" vertical="center"/>
    </xf>
    <xf numFmtId="0" fontId="22" fillId="0" borderId="78" xfId="0" applyFont="1" applyBorder="1" applyAlignment="1">
      <alignment horizontal="left" vertical="center"/>
    </xf>
    <xf numFmtId="0" fontId="30" fillId="0" borderId="71" xfId="0" applyFont="1" applyBorder="1" applyAlignment="1">
      <alignment horizontal="left" vertical="center"/>
    </xf>
    <xf numFmtId="0" fontId="30" fillId="0" borderId="0" xfId="0" applyFont="1" applyBorder="1" applyAlignment="1">
      <alignment horizontal="left" vertical="center"/>
    </xf>
    <xf numFmtId="0" fontId="30" fillId="0" borderId="85" xfId="0" applyFont="1" applyBorder="1" applyAlignment="1">
      <alignment horizontal="left" vertical="center"/>
    </xf>
    <xf numFmtId="0" fontId="31" fillId="0" borderId="71" xfId="0" applyFont="1" applyBorder="1" applyAlignment="1">
      <alignment horizontal="left" vertical="center"/>
    </xf>
    <xf numFmtId="0" fontId="31" fillId="0" borderId="0" xfId="0" applyFont="1" applyBorder="1" applyAlignment="1">
      <alignment horizontal="left" vertical="center"/>
    </xf>
    <xf numFmtId="0" fontId="22" fillId="0" borderId="73" xfId="0" applyFont="1" applyBorder="1" applyAlignment="1">
      <alignment horizontal="left" wrapText="1"/>
    </xf>
    <xf numFmtId="0" fontId="22" fillId="0" borderId="74" xfId="0" applyFont="1" applyBorder="1" applyAlignment="1">
      <alignment horizontal="left" wrapText="1"/>
    </xf>
    <xf numFmtId="0" fontId="22" fillId="0" borderId="66" xfId="0" applyFont="1" applyBorder="1" applyAlignment="1">
      <alignment horizontal="left" wrapText="1"/>
    </xf>
    <xf numFmtId="0" fontId="22" fillId="0" borderId="15" xfId="0" applyFont="1" applyBorder="1" applyAlignment="1">
      <alignment horizontal="left" vertical="center"/>
    </xf>
    <xf numFmtId="0" fontId="31" fillId="0" borderId="85" xfId="0" applyFont="1" applyBorder="1" applyAlignment="1">
      <alignment horizontal="center"/>
    </xf>
    <xf numFmtId="0" fontId="31" fillId="0" borderId="0" xfId="0" applyFont="1" applyBorder="1" applyAlignment="1">
      <alignment horizontal="center"/>
    </xf>
    <xf numFmtId="3" fontId="0" fillId="0" borderId="15" xfId="43" applyNumberFormat="1" applyFont="1" applyBorder="1" applyAlignment="1">
      <alignment horizontal="right" vertical="center"/>
    </xf>
    <xf numFmtId="177" fontId="0" fillId="0" borderId="15" xfId="43" applyNumberFormat="1" applyFont="1" applyBorder="1" applyAlignment="1">
      <alignment horizontal="right" vertical="center"/>
    </xf>
    <xf numFmtId="177" fontId="0" fillId="0" borderId="19" xfId="43" applyNumberFormat="1" applyFont="1" applyBorder="1" applyAlignment="1">
      <alignment horizontal="right" vertical="center"/>
    </xf>
    <xf numFmtId="0" fontId="26" fillId="0" borderId="52" xfId="0" applyFont="1" applyBorder="1" applyAlignment="1">
      <alignment horizontal="left" vertical="center"/>
    </xf>
    <xf numFmtId="0" fontId="26" fillId="0" borderId="83" xfId="0" applyFont="1" applyBorder="1" applyAlignment="1">
      <alignment horizontal="left" vertical="center"/>
    </xf>
    <xf numFmtId="0" fontId="22" fillId="0" borderId="82" xfId="0" applyFont="1" applyBorder="1" applyAlignment="1">
      <alignment horizontal="center" vertical="center"/>
    </xf>
    <xf numFmtId="0" fontId="22" fillId="0" borderId="58" xfId="0" applyFont="1" applyBorder="1" applyAlignment="1">
      <alignment horizontal="center" vertical="center"/>
    </xf>
    <xf numFmtId="0" fontId="22" fillId="0" borderId="83" xfId="0" applyFont="1" applyBorder="1" applyAlignment="1">
      <alignment horizontal="center" vertical="center"/>
    </xf>
    <xf numFmtId="0" fontId="0" fillId="0" borderId="58" xfId="0" applyFont="1" applyBorder="1" applyAlignment="1">
      <alignment horizontal="center" vertical="center"/>
    </xf>
    <xf numFmtId="0" fontId="0" fillId="0" borderId="83" xfId="0" applyFont="1" applyBorder="1" applyAlignment="1">
      <alignment horizontal="center" vertical="center"/>
    </xf>
    <xf numFmtId="0" fontId="0" fillId="28" borderId="82" xfId="0" applyFill="1" applyBorder="1" applyAlignment="1">
      <alignment vertical="center"/>
    </xf>
    <xf numFmtId="0" fontId="0" fillId="28" borderId="83" xfId="0" applyFont="1" applyFill="1" applyBorder="1" applyAlignment="1">
      <alignment vertical="center"/>
    </xf>
    <xf numFmtId="0" fontId="0" fillId="28" borderId="15" xfId="0" applyFont="1" applyFill="1" applyBorder="1" applyAlignment="1">
      <alignment horizontal="center" vertical="center"/>
    </xf>
    <xf numFmtId="0" fontId="0" fillId="28" borderId="19" xfId="0" applyFont="1" applyFill="1" applyBorder="1" applyAlignment="1">
      <alignment horizontal="center" vertical="center"/>
    </xf>
    <xf numFmtId="176" fontId="0" fillId="0" borderId="15" xfId="43" applyNumberFormat="1" applyFont="1" applyBorder="1" applyAlignment="1" applyProtection="1">
      <alignment horizontal="right" vertical="center"/>
      <protection locked="0"/>
    </xf>
    <xf numFmtId="176" fontId="0" fillId="0" borderId="15" xfId="43" applyNumberFormat="1" applyFont="1" applyBorder="1" applyAlignment="1">
      <alignment horizontal="right" vertical="center"/>
    </xf>
    <xf numFmtId="0" fontId="22" fillId="0" borderId="57" xfId="0" applyFont="1" applyBorder="1"/>
    <xf numFmtId="0" fontId="22" fillId="0" borderId="86" xfId="0" applyFont="1" applyBorder="1"/>
    <xf numFmtId="0" fontId="22" fillId="0" borderId="0" xfId="0" applyFont="1" applyBorder="1" applyAlignment="1">
      <alignment horizontal="center"/>
    </xf>
    <xf numFmtId="0" fontId="22" fillId="0" borderId="85" xfId="0" applyFont="1" applyBorder="1" applyAlignment="1">
      <alignment horizontal="center"/>
    </xf>
    <xf numFmtId="0" fontId="22" fillId="0" borderId="72" xfId="0" applyFont="1" applyBorder="1" applyAlignment="1">
      <alignment horizontal="left" vertical="top"/>
    </xf>
    <xf numFmtId="0" fontId="22" fillId="0" borderId="57" xfId="0" applyFont="1" applyBorder="1" applyAlignment="1">
      <alignment horizontal="left" vertical="top"/>
    </xf>
    <xf numFmtId="0" fontId="22" fillId="0" borderId="86" xfId="0" applyFont="1" applyBorder="1" applyAlignment="1">
      <alignment horizontal="left" vertical="top"/>
    </xf>
    <xf numFmtId="176" fontId="0" fillId="0" borderId="82" xfId="43" applyNumberFormat="1" applyFont="1" applyBorder="1" applyAlignment="1" applyProtection="1">
      <alignment horizontal="right" vertical="center"/>
      <protection locked="0"/>
    </xf>
    <xf numFmtId="176" fontId="0" fillId="0" borderId="83" xfId="43" applyNumberFormat="1" applyFont="1" applyBorder="1" applyAlignment="1" applyProtection="1">
      <alignment horizontal="right" vertical="center"/>
      <protection locked="0"/>
    </xf>
    <xf numFmtId="0" fontId="22" fillId="0" borderId="71" xfId="0" applyFont="1" applyBorder="1" applyAlignment="1">
      <alignment horizontal="left"/>
    </xf>
    <xf numFmtId="0" fontId="22" fillId="0" borderId="0" xfId="0" applyFont="1" applyBorder="1" applyAlignment="1">
      <alignment horizontal="left"/>
    </xf>
    <xf numFmtId="0" fontId="22" fillId="0" borderId="85" xfId="0" applyFont="1" applyBorder="1" applyAlignment="1">
      <alignment horizontal="left"/>
    </xf>
    <xf numFmtId="0" fontId="22" fillId="0" borderId="72" xfId="0" applyFont="1" applyBorder="1" applyAlignment="1">
      <alignment horizontal="right"/>
    </xf>
    <xf numFmtId="0" fontId="22" fillId="0" borderId="86" xfId="0" applyFont="1" applyBorder="1" applyAlignment="1">
      <alignment horizontal="right"/>
    </xf>
    <xf numFmtId="176" fontId="0" fillId="0" borderId="87" xfId="0" applyNumberFormat="1" applyBorder="1" applyAlignment="1">
      <alignment horizontal="left"/>
    </xf>
    <xf numFmtId="176" fontId="30" fillId="0" borderId="57" xfId="0" applyNumberFormat="1" applyFont="1" applyBorder="1" applyAlignment="1">
      <alignment horizontal="left"/>
    </xf>
    <xf numFmtId="0" fontId="22" fillId="0" borderId="72" xfId="0" applyFont="1" applyBorder="1" applyAlignment="1">
      <alignment horizontal="right" vertical="center"/>
    </xf>
    <xf numFmtId="0" fontId="22" fillId="0" borderId="86" xfId="0" applyFont="1" applyBorder="1" applyAlignment="1">
      <alignment horizontal="right" vertical="center"/>
    </xf>
    <xf numFmtId="0" fontId="0" fillId="0" borderId="18" xfId="0" applyFont="1" applyBorder="1" applyAlignment="1">
      <alignment horizontal="center" vertical="center"/>
    </xf>
    <xf numFmtId="0" fontId="22" fillId="0" borderId="78" xfId="0" applyFont="1" applyBorder="1" applyAlignment="1">
      <alignment horizontal="center"/>
    </xf>
    <xf numFmtId="0" fontId="22" fillId="0" borderId="84" xfId="0" applyFont="1" applyBorder="1" applyAlignment="1">
      <alignment horizontal="center"/>
    </xf>
    <xf numFmtId="0" fontId="32" fillId="0" borderId="15" xfId="0" applyFont="1" applyBorder="1" applyAlignment="1">
      <alignment horizontal="center" vertical="center"/>
    </xf>
    <xf numFmtId="0" fontId="32" fillId="0" borderId="82" xfId="0" applyFont="1" applyBorder="1" applyAlignment="1">
      <alignment horizontal="center" vertical="center"/>
    </xf>
    <xf numFmtId="0" fontId="32" fillId="0" borderId="83" xfId="0" applyFont="1" applyBorder="1" applyAlignment="1">
      <alignment horizontal="center" vertical="center"/>
    </xf>
    <xf numFmtId="0" fontId="32" fillId="0" borderId="19" xfId="0" applyFont="1" applyBorder="1" applyAlignment="1">
      <alignment horizontal="center" vertical="center"/>
    </xf>
    <xf numFmtId="0" fontId="29" fillId="0" borderId="78" xfId="0" applyFont="1" applyBorder="1" applyAlignment="1">
      <alignment horizontal="center" vertical="center"/>
    </xf>
    <xf numFmtId="0" fontId="29" fillId="0" borderId="84" xfId="0" applyFont="1" applyBorder="1" applyAlignment="1">
      <alignment horizontal="center" vertical="center"/>
    </xf>
    <xf numFmtId="0" fontId="20" fillId="0" borderId="0" xfId="0" applyFont="1" applyAlignment="1">
      <alignment horizontal="distributed" vertical="top"/>
    </xf>
    <xf numFmtId="0" fontId="0" fillId="0" borderId="0" xfId="0" applyBorder="1" applyAlignment="1">
      <alignment horizontal="center"/>
    </xf>
    <xf numFmtId="0" fontId="0" fillId="0" borderId="85" xfId="0" applyBorder="1" applyAlignment="1">
      <alignment horizontal="center"/>
    </xf>
    <xf numFmtId="0" fontId="0" fillId="0" borderId="82" xfId="0" applyFont="1" applyBorder="1" applyAlignment="1">
      <alignment horizontal="center" vertical="center"/>
    </xf>
    <xf numFmtId="176" fontId="25" fillId="0" borderId="82" xfId="0" applyNumberFormat="1" applyFont="1" applyBorder="1" applyAlignment="1">
      <alignment horizontal="center" vertical="center"/>
    </xf>
    <xf numFmtId="176" fontId="25" fillId="0" borderId="83" xfId="0" applyNumberFormat="1" applyFont="1" applyBorder="1" applyAlignment="1">
      <alignment horizontal="center" vertical="center"/>
    </xf>
    <xf numFmtId="0" fontId="0" fillId="0" borderId="82" xfId="0" applyFont="1" applyBorder="1" applyAlignment="1">
      <alignment horizontal="center"/>
    </xf>
    <xf numFmtId="0" fontId="0" fillId="0" borderId="83" xfId="0" applyFont="1" applyBorder="1" applyAlignment="1">
      <alignment horizontal="center"/>
    </xf>
    <xf numFmtId="0" fontId="0" fillId="0" borderId="57" xfId="0" applyFont="1" applyBorder="1" applyAlignment="1">
      <alignment horizontal="center"/>
    </xf>
    <xf numFmtId="0" fontId="0" fillId="0" borderId="71" xfId="0" applyFont="1" applyBorder="1" applyAlignment="1">
      <alignment horizontal="left"/>
    </xf>
    <xf numFmtId="0" fontId="0" fillId="0" borderId="85" xfId="0" applyFont="1" applyBorder="1" applyAlignment="1">
      <alignment horizontal="left"/>
    </xf>
    <xf numFmtId="0" fontId="26" fillId="0" borderId="0" xfId="0" applyFont="1" applyAlignment="1">
      <alignment horizontal="center" vertical="top" textRotation="255"/>
    </xf>
    <xf numFmtId="0" fontId="0" fillId="0" borderId="0" xfId="0" applyAlignment="1"/>
    <xf numFmtId="0" fontId="0" fillId="0" borderId="61" xfId="0" applyFill="1" applyBorder="1" applyAlignment="1">
      <alignment horizontal="center" vertical="center"/>
    </xf>
    <xf numFmtId="0" fontId="0" fillId="0" borderId="108" xfId="0" applyFill="1" applyBorder="1" applyAlignment="1">
      <alignment horizontal="center" vertical="center"/>
    </xf>
    <xf numFmtId="0" fontId="0" fillId="0" borderId="109" xfId="0" applyFill="1" applyBorder="1" applyAlignment="1">
      <alignment horizontal="center" vertical="center"/>
    </xf>
    <xf numFmtId="0" fontId="26" fillId="0" borderId="73" xfId="0" applyFont="1" applyFill="1" applyBorder="1" applyAlignment="1">
      <alignment horizontal="center" vertical="center" textRotation="255"/>
    </xf>
    <xf numFmtId="0" fontId="26" fillId="0" borderId="74" xfId="0" applyFont="1" applyFill="1" applyBorder="1" applyAlignment="1">
      <alignment horizontal="center" vertical="center" textRotation="255"/>
    </xf>
    <xf numFmtId="0" fontId="26" fillId="0" borderId="66" xfId="0" applyFont="1" applyFill="1" applyBorder="1" applyAlignment="1">
      <alignment horizontal="center" vertical="center" textRotation="255"/>
    </xf>
    <xf numFmtId="0" fontId="26" fillId="0" borderId="73" xfId="0" applyFont="1" applyFill="1" applyBorder="1" applyAlignment="1">
      <alignment horizontal="center" vertical="center"/>
    </xf>
    <xf numFmtId="0" fontId="26" fillId="0" borderId="74" xfId="0" applyFont="1" applyFill="1" applyBorder="1" applyAlignment="1">
      <alignment horizontal="center" vertical="center"/>
    </xf>
    <xf numFmtId="0" fontId="26" fillId="0" borderId="66" xfId="0" applyFont="1" applyFill="1" applyBorder="1" applyAlignment="1">
      <alignment horizontal="center" vertical="center"/>
    </xf>
    <xf numFmtId="0" fontId="26" fillId="29" borderId="73" xfId="0" applyFont="1" applyFill="1" applyBorder="1" applyAlignment="1">
      <alignment horizontal="center" vertical="center"/>
    </xf>
    <xf numFmtId="0" fontId="26" fillId="29" borderId="74" xfId="0" applyFont="1" applyFill="1" applyBorder="1" applyAlignment="1">
      <alignment horizontal="center" vertical="center"/>
    </xf>
    <xf numFmtId="0" fontId="26" fillId="29" borderId="66" xfId="0" applyFont="1" applyFill="1" applyBorder="1" applyAlignment="1">
      <alignment horizontal="center" vertical="center"/>
    </xf>
    <xf numFmtId="0" fontId="0" fillId="0" borderId="0" xfId="0" applyBorder="1" applyAlignment="1">
      <alignment horizontal="right" vertical="center"/>
    </xf>
    <xf numFmtId="0" fontId="0" fillId="0" borderId="0" xfId="0" applyAlignment="1">
      <alignment horizontal="center"/>
    </xf>
    <xf numFmtId="0" fontId="0" fillId="0" borderId="0" xfId="0" applyFont="1"/>
    <xf numFmtId="0" fontId="0" fillId="0" borderId="90" xfId="0" applyBorder="1" applyAlignment="1">
      <alignment horizontal="left" vertical="center"/>
    </xf>
    <xf numFmtId="0" fontId="0" fillId="0" borderId="78" xfId="0" applyBorder="1" applyAlignment="1">
      <alignment horizontal="left" vertical="center"/>
    </xf>
    <xf numFmtId="0" fontId="0" fillId="0" borderId="106" xfId="0" applyBorder="1" applyAlignment="1">
      <alignment horizontal="left" vertical="center"/>
    </xf>
    <xf numFmtId="0" fontId="0" fillId="0" borderId="41" xfId="0" applyBorder="1" applyAlignment="1">
      <alignment horizontal="left" vertical="center"/>
    </xf>
    <xf numFmtId="0" fontId="0" fillId="0" borderId="0" xfId="0"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left" vertical="center"/>
    </xf>
    <xf numFmtId="0" fontId="0" fillId="0" borderId="23" xfId="0" applyBorder="1" applyAlignment="1">
      <alignment horizontal="left" vertical="center"/>
    </xf>
    <xf numFmtId="0" fontId="0" fillId="0" borderId="45" xfId="0" applyBorder="1" applyAlignment="1">
      <alignment horizontal="left" vertical="center"/>
    </xf>
    <xf numFmtId="0" fontId="0" fillId="0" borderId="94" xfId="0" applyFill="1" applyBorder="1" applyAlignment="1">
      <alignment horizontal="center" vertical="center"/>
    </xf>
    <xf numFmtId="0" fontId="0" fillId="0" borderId="74" xfId="0" applyFill="1" applyBorder="1" applyAlignment="1">
      <alignment horizontal="center" vertical="center"/>
    </xf>
    <xf numFmtId="0" fontId="0" fillId="0" borderId="66" xfId="0" applyFill="1" applyBorder="1" applyAlignment="1">
      <alignment horizontal="center" vertical="center"/>
    </xf>
    <xf numFmtId="0" fontId="0" fillId="0" borderId="94" xfId="0" applyFill="1" applyBorder="1" applyAlignment="1">
      <alignment horizontal="center" vertical="center" textRotation="255"/>
    </xf>
    <xf numFmtId="0" fontId="28" fillId="29" borderId="94" xfId="0" applyFont="1" applyFill="1" applyBorder="1" applyAlignment="1">
      <alignment horizontal="center" textRotation="255"/>
    </xf>
    <xf numFmtId="0" fontId="28" fillId="29" borderId="74" xfId="0" applyFont="1" applyFill="1" applyBorder="1" applyAlignment="1">
      <alignment horizontal="center" textRotation="255"/>
    </xf>
    <xf numFmtId="0" fontId="28" fillId="29" borderId="66" xfId="0" applyFont="1" applyFill="1" applyBorder="1" applyAlignment="1">
      <alignment horizontal="center" textRotation="255"/>
    </xf>
    <xf numFmtId="0" fontId="0" fillId="29" borderId="94" xfId="0" applyFill="1" applyBorder="1" applyAlignment="1">
      <alignment horizontal="center" vertical="center"/>
    </xf>
    <xf numFmtId="0" fontId="0" fillId="29" borderId="74" xfId="0" applyFill="1" applyBorder="1" applyAlignment="1">
      <alignment horizontal="center" vertical="center"/>
    </xf>
    <xf numFmtId="0" fontId="0" fillId="29" borderId="66" xfId="0" applyFill="1" applyBorder="1" applyAlignment="1">
      <alignment horizontal="center" vertical="center"/>
    </xf>
    <xf numFmtId="0" fontId="0" fillId="29" borderId="104" xfId="0" applyFill="1" applyBorder="1" applyAlignment="1">
      <alignment horizontal="center" vertical="center" wrapText="1"/>
    </xf>
    <xf numFmtId="0" fontId="0" fillId="29" borderId="105" xfId="0" applyFill="1" applyBorder="1" applyAlignment="1">
      <alignment horizontal="center" vertical="center" wrapText="1"/>
    </xf>
    <xf numFmtId="0" fontId="0" fillId="29" borderId="72" xfId="0" applyFill="1" applyBorder="1" applyAlignment="1">
      <alignment horizontal="center" vertical="center" wrapText="1"/>
    </xf>
    <xf numFmtId="0" fontId="0" fillId="29" borderId="86" xfId="0" applyFill="1" applyBorder="1" applyAlignment="1">
      <alignment horizontal="center" vertical="center" wrapText="1"/>
    </xf>
    <xf numFmtId="0" fontId="26" fillId="0" borderId="94" xfId="0" applyFont="1" applyFill="1" applyBorder="1" applyAlignment="1">
      <alignment horizontal="center" vertical="center" textRotation="255"/>
    </xf>
    <xf numFmtId="0" fontId="0" fillId="0" borderId="15" xfId="0" applyBorder="1" applyAlignment="1">
      <alignment horizontal="right" vertical="center"/>
    </xf>
    <xf numFmtId="0" fontId="0" fillId="0" borderId="15" xfId="0" applyBorder="1" applyAlignment="1">
      <alignment horizontal="center"/>
    </xf>
    <xf numFmtId="176" fontId="21" fillId="0" borderId="25" xfId="0" applyNumberFormat="1" applyFont="1" applyBorder="1" applyAlignment="1">
      <alignment horizontal="center" vertical="center"/>
    </xf>
    <xf numFmtId="176" fontId="21" fillId="0" borderId="23" xfId="0" applyNumberFormat="1" applyFont="1" applyBorder="1" applyAlignment="1">
      <alignment horizontal="center" vertical="center"/>
    </xf>
    <xf numFmtId="176" fontId="21" fillId="0" borderId="45" xfId="0" applyNumberFormat="1" applyFont="1" applyBorder="1" applyAlignment="1">
      <alignment horizontal="center" vertical="center"/>
    </xf>
    <xf numFmtId="0" fontId="26" fillId="0" borderId="100"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34" xfId="0" applyFont="1" applyFill="1" applyBorder="1" applyAlignment="1">
      <alignment horizontal="center" vertical="center"/>
    </xf>
    <xf numFmtId="0" fontId="0" fillId="29" borderId="101" xfId="0" applyFill="1" applyBorder="1" applyAlignment="1">
      <alignment horizontal="right" vertical="center"/>
    </xf>
    <xf numFmtId="0" fontId="0" fillId="29" borderId="102" xfId="0" applyFill="1" applyBorder="1" applyAlignment="1">
      <alignment horizontal="right" vertical="center"/>
    </xf>
    <xf numFmtId="0" fontId="0" fillId="29" borderId="103" xfId="0" applyFill="1" applyBorder="1" applyAlignment="1">
      <alignment horizontal="right" vertical="center"/>
    </xf>
    <xf numFmtId="0" fontId="0" fillId="29" borderId="103" xfId="0" applyFill="1" applyBorder="1" applyAlignment="1">
      <alignment horizontal="center"/>
    </xf>
    <xf numFmtId="0" fontId="0" fillId="29" borderId="102" xfId="0" applyFill="1" applyBorder="1" applyAlignment="1">
      <alignment horizontal="center"/>
    </xf>
    <xf numFmtId="0" fontId="22" fillId="29" borderId="10" xfId="0" applyFont="1" applyFill="1" applyBorder="1" applyAlignment="1">
      <alignment horizontal="center" vertical="top" textRotation="255"/>
    </xf>
    <xf numFmtId="0" fontId="22" fillId="29" borderId="11" xfId="0" applyFont="1" applyFill="1" applyBorder="1" applyAlignment="1">
      <alignment horizontal="center" vertical="top" textRotation="255"/>
    </xf>
    <xf numFmtId="0" fontId="22" fillId="0" borderId="94" xfId="0" applyFont="1" applyFill="1" applyBorder="1" applyAlignment="1">
      <alignment horizontal="center" vertical="center" textRotation="255"/>
    </xf>
    <xf numFmtId="0" fontId="22" fillId="0" borderId="74" xfId="0" applyFont="1" applyFill="1" applyBorder="1" applyAlignment="1">
      <alignment horizontal="center" vertical="center" textRotation="255"/>
    </xf>
    <xf numFmtId="0" fontId="22" fillId="0" borderId="66" xfId="0" applyFont="1" applyFill="1" applyBorder="1" applyAlignment="1">
      <alignment horizontal="center" vertical="center" textRotation="255"/>
    </xf>
    <xf numFmtId="0" fontId="33" fillId="0" borderId="0" xfId="0" applyFont="1" applyAlignment="1">
      <alignment horizontal="center" vertical="center"/>
    </xf>
    <xf numFmtId="0" fontId="0" fillId="0" borderId="23" xfId="0" applyBorder="1" applyAlignment="1">
      <alignment horizontal="center"/>
    </xf>
    <xf numFmtId="0" fontId="0" fillId="29" borderId="56" xfId="0" applyFill="1" applyBorder="1" applyAlignment="1">
      <alignment horizontal="center"/>
    </xf>
    <xf numFmtId="0" fontId="0" fillId="29" borderId="62" xfId="0" applyFill="1" applyBorder="1" applyAlignment="1">
      <alignment horizontal="center"/>
    </xf>
    <xf numFmtId="0" fontId="0" fillId="29" borderId="64" xfId="0" applyFill="1" applyBorder="1" applyAlignment="1">
      <alignment horizontal="center"/>
    </xf>
    <xf numFmtId="0" fontId="0" fillId="29" borderId="101" xfId="0" applyFill="1" applyBorder="1" applyAlignment="1">
      <alignment horizontal="center"/>
    </xf>
    <xf numFmtId="0" fontId="26" fillId="0" borderId="0" xfId="0" applyFont="1" applyBorder="1" applyAlignment="1">
      <alignment horizontal="center" vertical="top" textRotation="255"/>
    </xf>
    <xf numFmtId="0" fontId="0" fillId="0" borderId="82" xfId="0" applyFont="1" applyBorder="1" applyAlignment="1">
      <alignment horizontal="right"/>
    </xf>
    <xf numFmtId="0" fontId="0" fillId="0" borderId="83" xfId="0" applyFont="1" applyBorder="1" applyAlignment="1">
      <alignment horizontal="right"/>
    </xf>
    <xf numFmtId="0" fontId="0" fillId="0" borderId="15" xfId="0" applyFont="1" applyBorder="1" applyAlignment="1">
      <alignment horizontal="right"/>
    </xf>
    <xf numFmtId="176" fontId="0" fillId="0" borderId="90" xfId="0" applyNumberFormat="1" applyFont="1" applyFill="1" applyBorder="1" applyAlignment="1">
      <alignment horizontal="left" vertical="center"/>
    </xf>
    <xf numFmtId="176" fontId="0" fillId="0" borderId="78" xfId="0" applyNumberFormat="1" applyFont="1" applyFill="1" applyBorder="1" applyAlignment="1">
      <alignment horizontal="left" vertical="center"/>
    </xf>
    <xf numFmtId="176" fontId="0" fillId="0" borderId="106" xfId="0" applyNumberFormat="1" applyFont="1" applyFill="1" applyBorder="1" applyAlignment="1">
      <alignment horizontal="left" vertical="center"/>
    </xf>
    <xf numFmtId="176" fontId="0" fillId="0" borderId="41" xfId="0" applyNumberFormat="1" applyFont="1" applyFill="1" applyBorder="1" applyAlignment="1">
      <alignment horizontal="left" vertical="center"/>
    </xf>
    <xf numFmtId="176" fontId="0" fillId="0" borderId="0" xfId="0" applyNumberFormat="1" applyFont="1" applyFill="1" applyBorder="1" applyAlignment="1">
      <alignment horizontal="left" vertical="center"/>
    </xf>
    <xf numFmtId="176" fontId="0" fillId="0" borderId="21" xfId="0" applyNumberFormat="1" applyFont="1" applyFill="1" applyBorder="1" applyAlignment="1">
      <alignment horizontal="left" vertical="center"/>
    </xf>
    <xf numFmtId="176" fontId="0" fillId="0" borderId="25" xfId="0" applyNumberFormat="1" applyFont="1" applyFill="1" applyBorder="1" applyAlignment="1">
      <alignment horizontal="left" vertical="center"/>
    </xf>
    <xf numFmtId="176" fontId="0" fillId="0" borderId="23" xfId="0" applyNumberFormat="1" applyFont="1" applyFill="1" applyBorder="1" applyAlignment="1">
      <alignment horizontal="left" vertical="center"/>
    </xf>
    <xf numFmtId="176" fontId="0" fillId="0" borderId="45" xfId="0" applyNumberFormat="1" applyFont="1" applyFill="1" applyBorder="1" applyAlignment="1">
      <alignment horizontal="left" vertical="center"/>
    </xf>
    <xf numFmtId="176" fontId="21" fillId="0" borderId="90" xfId="0" applyNumberFormat="1" applyFont="1" applyFill="1" applyBorder="1" applyAlignment="1">
      <alignment horizontal="center" vertical="center"/>
    </xf>
    <xf numFmtId="176" fontId="21" fillId="0" borderId="78" xfId="0" applyNumberFormat="1" applyFont="1" applyFill="1" applyBorder="1" applyAlignment="1">
      <alignment horizontal="center" vertical="center"/>
    </xf>
    <xf numFmtId="176" fontId="21" fillId="0" borderId="106" xfId="0" applyNumberFormat="1" applyFont="1" applyFill="1" applyBorder="1" applyAlignment="1">
      <alignment horizontal="center" vertical="center"/>
    </xf>
    <xf numFmtId="0" fontId="19" fillId="0" borderId="125" xfId="0" applyFont="1" applyBorder="1" applyAlignment="1">
      <alignment horizontal="right"/>
    </xf>
    <xf numFmtId="0" fontId="0" fillId="0" borderId="30" xfId="0" applyFont="1" applyBorder="1" applyAlignment="1"/>
    <xf numFmtId="0" fontId="22" fillId="30" borderId="113" xfId="0" applyFont="1" applyFill="1" applyBorder="1" applyAlignment="1">
      <alignment horizontal="center" vertical="top" textRotation="255"/>
    </xf>
    <xf numFmtId="0" fontId="22" fillId="30" borderId="92" xfId="0" applyFont="1" applyFill="1" applyBorder="1" applyAlignment="1">
      <alignment horizontal="center" vertical="top" textRotation="255"/>
    </xf>
    <xf numFmtId="0" fontId="22" fillId="30" borderId="114" xfId="0" applyFont="1" applyFill="1" applyBorder="1" applyAlignment="1">
      <alignment horizontal="center" vertical="top" textRotation="255"/>
    </xf>
    <xf numFmtId="0" fontId="22" fillId="0" borderId="116" xfId="0" applyFont="1" applyFill="1" applyBorder="1" applyAlignment="1">
      <alignment horizontal="center" vertical="center" textRotation="255"/>
    </xf>
    <xf numFmtId="0" fontId="22" fillId="0" borderId="97" xfId="0" applyFont="1" applyFill="1" applyBorder="1" applyAlignment="1">
      <alignment horizontal="center" vertical="center" textRotation="255"/>
    </xf>
    <xf numFmtId="0" fontId="22" fillId="0" borderId="117" xfId="0" applyFont="1" applyFill="1" applyBorder="1" applyAlignment="1">
      <alignment horizontal="center" vertical="center" textRotation="255"/>
    </xf>
    <xf numFmtId="0" fontId="0" fillId="0" borderId="94" xfId="0" applyFont="1" applyFill="1" applyBorder="1" applyAlignment="1">
      <alignment horizontal="left" vertical="center" wrapText="1"/>
    </xf>
    <xf numFmtId="0" fontId="0" fillId="0" borderId="74" xfId="0" applyFont="1" applyFill="1" applyBorder="1" applyAlignment="1">
      <alignment horizontal="left" vertical="center"/>
    </xf>
    <xf numFmtId="0" fontId="0" fillId="0" borderId="66" xfId="0" applyFont="1" applyFill="1" applyBorder="1" applyAlignment="1">
      <alignment horizontal="left" vertical="center"/>
    </xf>
    <xf numFmtId="49" fontId="0" fillId="0" borderId="116" xfId="0" applyNumberFormat="1" applyFont="1" applyFill="1" applyBorder="1" applyAlignment="1">
      <alignment horizontal="center" vertical="center"/>
    </xf>
    <xf numFmtId="49" fontId="0" fillId="0" borderId="97" xfId="0" applyNumberFormat="1" applyFont="1" applyFill="1" applyBorder="1" applyAlignment="1">
      <alignment horizontal="center" vertical="center"/>
    </xf>
    <xf numFmtId="49" fontId="0" fillId="0" borderId="117" xfId="0" applyNumberFormat="1" applyFont="1" applyFill="1" applyBorder="1" applyAlignment="1">
      <alignment horizontal="center" vertical="center"/>
    </xf>
    <xf numFmtId="0" fontId="0" fillId="0" borderId="116" xfId="0" applyFont="1" applyFill="1" applyBorder="1" applyAlignment="1">
      <alignment horizontal="center" vertical="center" textRotation="255"/>
    </xf>
    <xf numFmtId="0" fontId="0" fillId="0" borderId="97" xfId="0" applyFont="1" applyFill="1" applyBorder="1" applyAlignment="1">
      <alignment horizontal="center" vertical="center" textRotation="255"/>
    </xf>
    <xf numFmtId="0" fontId="0" fillId="0" borderId="117" xfId="0" applyFont="1" applyFill="1" applyBorder="1" applyAlignment="1">
      <alignment horizontal="center" vertical="center" textRotation="255"/>
    </xf>
    <xf numFmtId="38" fontId="0" fillId="0" borderId="116" xfId="43" applyFont="1" applyFill="1" applyBorder="1" applyAlignment="1">
      <alignment horizontal="center" vertical="center"/>
    </xf>
    <xf numFmtId="38" fontId="0" fillId="0" borderId="97" xfId="43" applyFont="1" applyFill="1" applyBorder="1" applyAlignment="1">
      <alignment horizontal="center" vertical="center"/>
    </xf>
    <xf numFmtId="38" fontId="0" fillId="0" borderId="117" xfId="43" applyFont="1" applyFill="1" applyBorder="1" applyAlignment="1">
      <alignment horizontal="center" vertical="center"/>
    </xf>
    <xf numFmtId="0" fontId="26" fillId="30" borderId="116" xfId="0" applyFont="1" applyFill="1" applyBorder="1" applyAlignment="1">
      <alignment horizontal="center" vertical="center" textRotation="255"/>
    </xf>
    <xf numFmtId="0" fontId="26" fillId="30" borderId="97" xfId="0" applyFont="1" applyFill="1" applyBorder="1" applyAlignment="1">
      <alignment horizontal="center" vertical="center" textRotation="255"/>
    </xf>
    <xf numFmtId="0" fontId="26" fillId="30" borderId="117" xfId="0" applyFont="1" applyFill="1" applyBorder="1" applyAlignment="1">
      <alignment horizontal="center" vertical="center" textRotation="255"/>
    </xf>
    <xf numFmtId="0" fontId="26" fillId="0" borderId="94"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27" xfId="0" applyFont="1" applyFill="1" applyBorder="1" applyAlignment="1">
      <alignment horizontal="center" vertical="center"/>
    </xf>
    <xf numFmtId="0" fontId="26" fillId="0" borderId="120" xfId="0" applyFont="1" applyBorder="1" applyAlignment="1" applyProtection="1">
      <alignment horizontal="left" vertical="top" wrapText="1"/>
      <protection locked="0"/>
    </xf>
    <xf numFmtId="0" fontId="26" fillId="0" borderId="123" xfId="0" applyFont="1" applyBorder="1" applyAlignment="1" applyProtection="1">
      <alignment horizontal="left" vertical="top" wrapText="1"/>
      <protection locked="0"/>
    </xf>
    <xf numFmtId="0" fontId="26" fillId="0" borderId="129" xfId="0" applyFont="1" applyBorder="1" applyAlignment="1" applyProtection="1">
      <alignment horizontal="left" vertical="top" wrapText="1"/>
      <protection locked="0"/>
    </xf>
    <xf numFmtId="0" fontId="26" fillId="0" borderId="121" xfId="0" applyFont="1" applyBorder="1" applyAlignment="1" applyProtection="1">
      <alignment horizontal="left" vertical="top" wrapText="1"/>
      <protection locked="0"/>
    </xf>
    <xf numFmtId="0" fontId="26" fillId="0" borderId="124" xfId="0" applyFont="1" applyBorder="1" applyAlignment="1" applyProtection="1">
      <alignment horizontal="left" vertical="top" wrapText="1"/>
      <protection locked="0"/>
    </xf>
    <xf numFmtId="0" fontId="26" fillId="0" borderId="130" xfId="0" applyFont="1" applyBorder="1" applyAlignment="1" applyProtection="1">
      <alignment horizontal="left" vertical="top" wrapText="1"/>
      <protection locked="0"/>
    </xf>
    <xf numFmtId="0" fontId="0" fillId="30" borderId="118" xfId="0" applyFont="1" applyFill="1" applyBorder="1" applyAlignment="1">
      <alignment horizontal="center"/>
    </xf>
    <xf numFmtId="0" fontId="0" fillId="30" borderId="101" xfId="0" applyFont="1" applyFill="1" applyBorder="1" applyAlignment="1">
      <alignment horizontal="center"/>
    </xf>
    <xf numFmtId="0" fontId="0" fillId="30" borderId="102" xfId="0" applyFont="1" applyFill="1" applyBorder="1" applyAlignment="1">
      <alignment horizontal="center"/>
    </xf>
    <xf numFmtId="49" fontId="0" fillId="0" borderId="33" xfId="0" applyNumberFormat="1" applyFont="1" applyBorder="1" applyAlignment="1">
      <alignment horizontal="center"/>
    </xf>
    <xf numFmtId="0" fontId="26" fillId="0" borderId="15" xfId="0" applyFont="1" applyBorder="1" applyAlignment="1">
      <alignment horizontal="center"/>
    </xf>
    <xf numFmtId="0" fontId="26" fillId="0" borderId="14" xfId="0" applyFont="1" applyFill="1" applyBorder="1" applyAlignment="1">
      <alignment horizontal="center" vertical="center"/>
    </xf>
    <xf numFmtId="0" fontId="26" fillId="0" borderId="119" xfId="0" applyFont="1" applyBorder="1" applyAlignment="1" applyProtection="1">
      <alignment horizontal="left" vertical="top" wrapText="1"/>
      <protection locked="0"/>
    </xf>
    <xf numFmtId="0" fontId="26" fillId="0" borderId="122" xfId="0" applyFont="1" applyBorder="1" applyAlignment="1" applyProtection="1">
      <alignment horizontal="left" vertical="top" wrapText="1"/>
      <protection locked="0"/>
    </xf>
    <xf numFmtId="0" fontId="26" fillId="0" borderId="128" xfId="0" applyFont="1" applyBorder="1" applyAlignment="1" applyProtection="1">
      <alignment horizontal="left" vertical="top" wrapText="1"/>
      <protection locked="0"/>
    </xf>
    <xf numFmtId="0" fontId="26" fillId="0" borderId="96" xfId="0" applyFont="1" applyFill="1" applyBorder="1" applyAlignment="1">
      <alignment horizontal="center" vertical="center"/>
    </xf>
    <xf numFmtId="0" fontId="26" fillId="0" borderId="97" xfId="0" applyFont="1" applyFill="1" applyBorder="1" applyAlignment="1">
      <alignment horizontal="center" vertical="center"/>
    </xf>
    <xf numFmtId="0" fontId="26" fillId="0" borderId="117" xfId="0" applyFont="1" applyFill="1" applyBorder="1" applyAlignment="1">
      <alignment horizontal="center" vertical="center"/>
    </xf>
    <xf numFmtId="0" fontId="28" fillId="0" borderId="74" xfId="0" applyFont="1" applyFill="1" applyBorder="1" applyAlignment="1">
      <alignment horizontal="center" vertical="center" wrapText="1"/>
    </xf>
    <xf numFmtId="0" fontId="28" fillId="0" borderId="66" xfId="0" applyFont="1" applyFill="1" applyBorder="1" applyAlignment="1">
      <alignment horizontal="center" vertical="center" wrapText="1"/>
    </xf>
    <xf numFmtId="0" fontId="26" fillId="0" borderId="96" xfId="0" applyFont="1" applyFill="1" applyBorder="1" applyAlignment="1">
      <alignment horizontal="center" vertical="center" textRotation="255"/>
    </xf>
    <xf numFmtId="0" fontId="26" fillId="0" borderId="97" xfId="0" applyFont="1" applyFill="1" applyBorder="1" applyAlignment="1">
      <alignment horizontal="center" vertical="center" textRotation="255"/>
    </xf>
    <xf numFmtId="0" fontId="26" fillId="0" borderId="117" xfId="0" applyFont="1" applyFill="1" applyBorder="1" applyAlignment="1">
      <alignment horizontal="center" vertical="center" textRotation="255"/>
    </xf>
    <xf numFmtId="0" fontId="33" fillId="0" borderId="0" xfId="0" applyFont="1" applyBorder="1" applyAlignment="1">
      <alignment horizontal="center"/>
    </xf>
    <xf numFmtId="0" fontId="0" fillId="30" borderId="56" xfId="0" applyFont="1" applyFill="1" applyBorder="1" applyAlignment="1">
      <alignment horizontal="center" vertical="center"/>
    </xf>
    <xf numFmtId="0" fontId="0" fillId="30" borderId="62" xfId="0" applyFont="1" applyFill="1" applyBorder="1" applyAlignment="1">
      <alignment horizontal="center" vertical="center"/>
    </xf>
    <xf numFmtId="0" fontId="0" fillId="30" borderId="64" xfId="0" applyFont="1" applyFill="1" applyBorder="1" applyAlignment="1">
      <alignment horizontal="center" vertical="center"/>
    </xf>
    <xf numFmtId="0" fontId="0" fillId="30" borderId="56" xfId="0" applyFont="1" applyFill="1" applyBorder="1" applyAlignment="1">
      <alignment horizontal="center"/>
    </xf>
    <xf numFmtId="0" fontId="0" fillId="30" borderId="62" xfId="0" applyFont="1" applyFill="1" applyBorder="1" applyAlignment="1">
      <alignment horizontal="center"/>
    </xf>
    <xf numFmtId="0" fontId="0" fillId="30" borderId="64" xfId="0" applyFont="1" applyFill="1" applyBorder="1" applyAlignment="1">
      <alignment horizontal="center"/>
    </xf>
    <xf numFmtId="49" fontId="33" fillId="0" borderId="0" xfId="43" applyNumberFormat="1" applyFont="1" applyAlignment="1">
      <alignment horizontal="center"/>
    </xf>
    <xf numFmtId="0" fontId="0" fillId="0" borderId="82" xfId="0" applyFont="1" applyBorder="1" applyAlignment="1"/>
    <xf numFmtId="0" fontId="0" fillId="0" borderId="83" xfId="0" applyBorder="1" applyAlignment="1"/>
  </cellXfs>
  <cellStyles count="4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38" xr:uid="{00000000-0005-0000-0000-00001E000000}"/>
    <cellStyle name="警告文" xfId="40" xr:uid="{00000000-0005-0000-0000-00001F000000}"/>
    <cellStyle name="桁区切り" xfId="43" builtinId="6"/>
    <cellStyle name="見出し 1" xfId="34" xr:uid="{00000000-0005-0000-0000-000021000000}"/>
    <cellStyle name="見出し 2" xfId="35" xr:uid="{00000000-0005-0000-0000-000022000000}"/>
    <cellStyle name="見出し 3" xfId="36" xr:uid="{00000000-0005-0000-0000-000023000000}"/>
    <cellStyle name="見出し 4" xfId="37" xr:uid="{00000000-0005-0000-0000-000024000000}"/>
    <cellStyle name="集計" xfId="41" xr:uid="{00000000-0005-0000-0000-000025000000}"/>
    <cellStyle name="出力" xfId="31" xr:uid="{00000000-0005-0000-0000-000026000000}"/>
    <cellStyle name="説明文" xfId="39" xr:uid="{00000000-0005-0000-0000-000027000000}"/>
    <cellStyle name="通貨" xfId="42" builtinId="7"/>
    <cellStyle name="入力" xfId="30" xr:uid="{00000000-0005-0000-0000-000029000000}"/>
    <cellStyle name="標準" xfId="0" builtinId="0"/>
    <cellStyle name="良い" xfId="3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76200</xdr:rowOff>
    </xdr:from>
    <xdr:to>
      <xdr:col>2</xdr:col>
      <xdr:colOff>543560</xdr:colOff>
      <xdr:row>3</xdr:row>
      <xdr:rowOff>153035</xdr:rowOff>
    </xdr:to>
    <xdr:sp macro="" textlink="">
      <xdr:nvSpPr>
        <xdr:cNvPr id="1938" name="Oval 12">
          <a:extLst>
            <a:ext uri="{FF2B5EF4-FFF2-40B4-BE49-F238E27FC236}">
              <a16:creationId xmlns:a16="http://schemas.microsoft.com/office/drawing/2014/main" id="{00000000-0008-0000-0100-000092070000}"/>
            </a:ext>
          </a:extLst>
        </xdr:cNvPr>
        <xdr:cNvSpPr>
          <a:spLocks noChangeArrowheads="1"/>
        </xdr:cNvSpPr>
      </xdr:nvSpPr>
      <xdr:spPr>
        <a:xfrm>
          <a:off x="533400" y="361950"/>
          <a:ext cx="743585" cy="705485"/>
        </a:xfrm>
        <a:prstGeom prst="ellipse">
          <a:avLst/>
        </a:prstGeom>
        <a:solidFill>
          <a:srgbClr val="FFFFFF"/>
        </a:solidFill>
        <a:ln w="9525">
          <a:solidFill>
            <a:srgbClr val="A6A6A6"/>
          </a:solidFill>
        </a:ln>
      </xdr:spPr>
      <xdr:txBody>
        <a:bodyPr vertOverflow="overflow" horzOverflow="overflow" upright="1"/>
        <a:lstStyle/>
        <a:p>
          <a:endParaRPr/>
        </a:p>
      </xdr:txBody>
    </xdr:sp>
    <xdr:clientData/>
  </xdr:twoCellAnchor>
  <xdr:twoCellAnchor>
    <xdr:from>
      <xdr:col>1</xdr:col>
      <xdr:colOff>123825</xdr:colOff>
      <xdr:row>1</xdr:row>
      <xdr:rowOff>314960</xdr:rowOff>
    </xdr:from>
    <xdr:to>
      <xdr:col>2</xdr:col>
      <xdr:colOff>466725</xdr:colOff>
      <xdr:row>2</xdr:row>
      <xdr:rowOff>258445</xdr:rowOff>
    </xdr:to>
    <xdr:sp macro="" textlink="">
      <xdr:nvSpPr>
        <xdr:cNvPr id="1939" name="Text Box 13">
          <a:extLst>
            <a:ext uri="{FF2B5EF4-FFF2-40B4-BE49-F238E27FC236}">
              <a16:creationId xmlns:a16="http://schemas.microsoft.com/office/drawing/2014/main" id="{00000000-0008-0000-0100-000093070000}"/>
            </a:ext>
          </a:extLst>
        </xdr:cNvPr>
        <xdr:cNvSpPr txBox="1">
          <a:spLocks noChangeArrowheads="1"/>
        </xdr:cNvSpPr>
      </xdr:nvSpPr>
      <xdr:spPr>
        <a:xfrm>
          <a:off x="628650" y="600710"/>
          <a:ext cx="571500" cy="267335"/>
        </a:xfrm>
        <a:prstGeom prst="rect">
          <a:avLst/>
        </a:prstGeom>
        <a:solidFill>
          <a:srgbClr val="FFFFFF"/>
        </a:solidFill>
        <a:ln>
          <a:miter/>
        </a:ln>
      </xdr:spPr>
      <xdr:txBody>
        <a:bodyPr vertOverflow="clip" horzOverflow="overflow" wrap="square" lIns="27432" tIns="18288" rIns="27432" bIns="0" anchor="t" upright="1"/>
        <a:lstStyle/>
        <a:p>
          <a:pPr algn="ctr">
            <a:lnSpc>
              <a:spcPts val="1350"/>
            </a:lnSpc>
          </a:pPr>
          <a:r>
            <a:rPr lang="ja-JP" altLang="en-US" sz="1100" b="0" i="0" u="none" strike="noStrike" baseline="0">
              <a:solidFill>
                <a:srgbClr xmlns:mc="http://schemas.openxmlformats.org/markup-compatibility/2006" xmlns:a14="http://schemas.microsoft.com/office/drawing/2010/main" val="808080" mc:Ignorable="a14" a14:legacySpreadsheetColorIndex="23"/>
              </a:solidFill>
              <a:latin typeface="ＭＳ Ｐ明朝"/>
              <a:ea typeface="ＭＳ Ｐ明朝"/>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1191895</xdr:colOff>
      <xdr:row>5</xdr:row>
      <xdr:rowOff>37465</xdr:rowOff>
    </xdr:from>
    <xdr:to>
      <xdr:col>9</xdr:col>
      <xdr:colOff>0</xdr:colOff>
      <xdr:row>6</xdr:row>
      <xdr:rowOff>95885</xdr:rowOff>
    </xdr:to>
    <xdr:sp macro="" textlink="">
      <xdr:nvSpPr>
        <xdr:cNvPr id="9407" name="Text Box 33">
          <a:extLst>
            <a:ext uri="{FF2B5EF4-FFF2-40B4-BE49-F238E27FC236}">
              <a16:creationId xmlns:a16="http://schemas.microsoft.com/office/drawing/2014/main" id="{00000000-0008-0000-0200-0000BF240000}"/>
            </a:ext>
          </a:extLst>
        </xdr:cNvPr>
        <xdr:cNvSpPr txBox="1">
          <a:spLocks noChangeArrowheads="1"/>
        </xdr:cNvSpPr>
      </xdr:nvSpPr>
      <xdr:spPr>
        <a:xfrm>
          <a:off x="6002020" y="999490"/>
          <a:ext cx="322580" cy="40132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(イ）</a:t>
          </a:r>
        </a:p>
      </xdr:txBody>
    </xdr:sp>
    <xdr:clientData/>
  </xdr:twoCellAnchor>
  <xdr:twoCellAnchor>
    <xdr:from>
      <xdr:col>11</xdr:col>
      <xdr:colOff>810260</xdr:colOff>
      <xdr:row>5</xdr:row>
      <xdr:rowOff>37465</xdr:rowOff>
    </xdr:from>
    <xdr:to>
      <xdr:col>12</xdr:col>
      <xdr:colOff>38100</xdr:colOff>
      <xdr:row>6</xdr:row>
      <xdr:rowOff>85725</xdr:rowOff>
    </xdr:to>
    <xdr:sp macro="" textlink="">
      <xdr:nvSpPr>
        <xdr:cNvPr id="9408" name="Text Box 34">
          <a:extLst>
            <a:ext uri="{FF2B5EF4-FFF2-40B4-BE49-F238E27FC236}">
              <a16:creationId xmlns:a16="http://schemas.microsoft.com/office/drawing/2014/main" id="{00000000-0008-0000-0200-0000C0240000}"/>
            </a:ext>
          </a:extLst>
        </xdr:cNvPr>
        <xdr:cNvSpPr txBox="1">
          <a:spLocks noChangeArrowheads="1"/>
        </xdr:cNvSpPr>
      </xdr:nvSpPr>
      <xdr:spPr>
        <a:xfrm>
          <a:off x="7753985" y="999490"/>
          <a:ext cx="332740" cy="39116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(ハ）</a:t>
          </a:r>
        </a:p>
      </xdr:txBody>
    </xdr:sp>
    <xdr:clientData/>
  </xdr:twoCellAnchor>
  <xdr:twoCellAnchor>
    <xdr:from>
      <xdr:col>10</xdr:col>
      <xdr:colOff>38100</xdr:colOff>
      <xdr:row>5</xdr:row>
      <xdr:rowOff>0</xdr:rowOff>
    </xdr:from>
    <xdr:to>
      <xdr:col>11</xdr:col>
      <xdr:colOff>38100</xdr:colOff>
      <xdr:row>6</xdr:row>
      <xdr:rowOff>57785</xdr:rowOff>
    </xdr:to>
    <xdr:sp macro="" textlink="">
      <xdr:nvSpPr>
        <xdr:cNvPr id="9409" name="Text Box 35">
          <a:extLst>
            <a:ext uri="{FF2B5EF4-FFF2-40B4-BE49-F238E27FC236}">
              <a16:creationId xmlns:a16="http://schemas.microsoft.com/office/drawing/2014/main" id="{00000000-0008-0000-0200-0000C1240000}"/>
            </a:ext>
          </a:extLst>
        </xdr:cNvPr>
        <xdr:cNvSpPr txBox="1">
          <a:spLocks noChangeArrowheads="1"/>
        </xdr:cNvSpPr>
      </xdr:nvSpPr>
      <xdr:spPr>
        <a:xfrm>
          <a:off x="6657975" y="962025"/>
          <a:ext cx="323850" cy="40068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(ロ）</a:t>
          </a:r>
        </a:p>
      </xdr:txBody>
    </xdr:sp>
    <xdr:clientData/>
  </xdr:twoCellAnchor>
  <xdr:twoCellAnchor>
    <xdr:from>
      <xdr:col>0</xdr:col>
      <xdr:colOff>47625</xdr:colOff>
      <xdr:row>31</xdr:row>
      <xdr:rowOff>67310</xdr:rowOff>
    </xdr:from>
    <xdr:to>
      <xdr:col>3</xdr:col>
      <xdr:colOff>2239645</xdr:colOff>
      <xdr:row>32</xdr:row>
      <xdr:rowOff>153670</xdr:rowOff>
    </xdr:to>
    <xdr:sp macro="" textlink="">
      <xdr:nvSpPr>
        <xdr:cNvPr id="9410" name="正方形/長方形 5">
          <a:extLst>
            <a:ext uri="{FF2B5EF4-FFF2-40B4-BE49-F238E27FC236}">
              <a16:creationId xmlns:a16="http://schemas.microsoft.com/office/drawing/2014/main" id="{00000000-0008-0000-0200-0000C2240000}"/>
            </a:ext>
          </a:extLst>
        </xdr:cNvPr>
        <xdr:cNvSpPr>
          <a:spLocks noChangeArrowheads="1"/>
        </xdr:cNvSpPr>
      </xdr:nvSpPr>
      <xdr:spPr>
        <a:xfrm>
          <a:off x="47625" y="7715885"/>
          <a:ext cx="3696970" cy="334010"/>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構築物</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２</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機械及び装置</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船舶</a:t>
          </a:r>
        </a:p>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航空機</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車両及び運搬具</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６</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工具､器具及び備品</a:t>
          </a:r>
        </a:p>
      </xdr:txBody>
    </xdr:sp>
    <xdr:clientData/>
  </xdr:twoCellAnchor>
  <xdr:twoCellAnchor>
    <xdr:from>
      <xdr:col>4</xdr:col>
      <xdr:colOff>190500</xdr:colOff>
      <xdr:row>31</xdr:row>
      <xdr:rowOff>67310</xdr:rowOff>
    </xdr:from>
    <xdr:to>
      <xdr:col>8</xdr:col>
      <xdr:colOff>772795</xdr:colOff>
      <xdr:row>32</xdr:row>
      <xdr:rowOff>153670</xdr:rowOff>
    </xdr:to>
    <xdr:sp macro="" textlink="">
      <xdr:nvSpPr>
        <xdr:cNvPr id="9411" name="正方形/長方形 6">
          <a:extLst>
            <a:ext uri="{FF2B5EF4-FFF2-40B4-BE49-F238E27FC236}">
              <a16:creationId xmlns:a16="http://schemas.microsoft.com/office/drawing/2014/main" id="{00000000-0008-0000-0200-0000C3240000}"/>
            </a:ext>
          </a:extLst>
        </xdr:cNvPr>
        <xdr:cNvSpPr>
          <a:spLocks noChangeArrowheads="1"/>
        </xdr:cNvSpPr>
      </xdr:nvSpPr>
      <xdr:spPr>
        <a:xfrm>
          <a:off x="4010025" y="7715885"/>
          <a:ext cx="1572895" cy="334010"/>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昭和</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平成　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令和</a:t>
          </a:r>
        </a:p>
      </xdr:txBody>
    </xdr:sp>
    <xdr:clientData/>
  </xdr:twoCellAnchor>
  <xdr:twoCellAnchor>
    <xdr:from>
      <xdr:col>12</xdr:col>
      <xdr:colOff>219075</xdr:colOff>
      <xdr:row>31</xdr:row>
      <xdr:rowOff>57150</xdr:rowOff>
    </xdr:from>
    <xdr:to>
      <xdr:col>16</xdr:col>
      <xdr:colOff>591185</xdr:colOff>
      <xdr:row>32</xdr:row>
      <xdr:rowOff>201295</xdr:rowOff>
    </xdr:to>
    <xdr:sp macro="" textlink="">
      <xdr:nvSpPr>
        <xdr:cNvPr id="9412" name="正方形/長方形 7">
          <a:extLst>
            <a:ext uri="{FF2B5EF4-FFF2-40B4-BE49-F238E27FC236}">
              <a16:creationId xmlns:a16="http://schemas.microsoft.com/office/drawing/2014/main" id="{00000000-0008-0000-0200-0000C4240000}"/>
            </a:ext>
          </a:extLst>
        </xdr:cNvPr>
        <xdr:cNvSpPr>
          <a:spLocks noChangeArrowheads="1"/>
        </xdr:cNvSpPr>
      </xdr:nvSpPr>
      <xdr:spPr>
        <a:xfrm>
          <a:off x="8267700" y="7705725"/>
          <a:ext cx="2496185" cy="391795"/>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新規取得</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２</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中古品取得</a:t>
          </a:r>
        </a:p>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移動による受入れ</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その他</a:t>
          </a:r>
        </a:p>
      </xdr:txBody>
    </xdr:sp>
    <xdr:clientData/>
  </xdr:twoCellAnchor>
  <xdr:twoCellAnchor>
    <xdr:from>
      <xdr:col>1</xdr:col>
      <xdr:colOff>19050</xdr:colOff>
      <xdr:row>29</xdr:row>
      <xdr:rowOff>257810</xdr:rowOff>
    </xdr:from>
    <xdr:to>
      <xdr:col>1</xdr:col>
      <xdr:colOff>171450</xdr:colOff>
      <xdr:row>31</xdr:row>
      <xdr:rowOff>67310</xdr:rowOff>
    </xdr:to>
    <xdr:sp macro="" textlink="">
      <xdr:nvSpPr>
        <xdr:cNvPr id="9413" name="上矢印 8">
          <a:extLst>
            <a:ext uri="{FF2B5EF4-FFF2-40B4-BE49-F238E27FC236}">
              <a16:creationId xmlns:a16="http://schemas.microsoft.com/office/drawing/2014/main" id="{00000000-0008-0000-0200-0000C5240000}"/>
            </a:ext>
          </a:extLst>
        </xdr:cNvPr>
        <xdr:cNvSpPr>
          <a:spLocks noChangeArrowheads="1"/>
        </xdr:cNvSpPr>
      </xdr:nvSpPr>
      <xdr:spPr>
        <a:xfrm>
          <a:off x="314325" y="7372985"/>
          <a:ext cx="152400" cy="342900"/>
        </a:xfrm>
        <a:prstGeom prst="upArrow">
          <a:avLst>
            <a:gd name="adj1" fmla="val 50000"/>
            <a:gd name="adj2" fmla="val 50510"/>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5</xdr:col>
      <xdr:colOff>76200</xdr:colOff>
      <xdr:row>29</xdr:row>
      <xdr:rowOff>257810</xdr:rowOff>
    </xdr:from>
    <xdr:to>
      <xdr:col>5</xdr:col>
      <xdr:colOff>200025</xdr:colOff>
      <xdr:row>31</xdr:row>
      <xdr:rowOff>67310</xdr:rowOff>
    </xdr:to>
    <xdr:sp macro="" textlink="">
      <xdr:nvSpPr>
        <xdr:cNvPr id="9414" name="上矢印 9">
          <a:extLst>
            <a:ext uri="{FF2B5EF4-FFF2-40B4-BE49-F238E27FC236}">
              <a16:creationId xmlns:a16="http://schemas.microsoft.com/office/drawing/2014/main" id="{00000000-0008-0000-0200-0000C6240000}"/>
            </a:ext>
          </a:extLst>
        </xdr:cNvPr>
        <xdr:cNvSpPr>
          <a:spLocks noChangeArrowheads="1"/>
        </xdr:cNvSpPr>
      </xdr:nvSpPr>
      <xdr:spPr>
        <a:xfrm>
          <a:off x="4200525" y="7372985"/>
          <a:ext cx="123825" cy="342900"/>
        </a:xfrm>
        <a:prstGeom prst="upArrow">
          <a:avLst>
            <a:gd name="adj1" fmla="val 50000"/>
            <a:gd name="adj2" fmla="val 53513"/>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15</xdr:col>
      <xdr:colOff>85725</xdr:colOff>
      <xdr:row>29</xdr:row>
      <xdr:rowOff>257810</xdr:rowOff>
    </xdr:from>
    <xdr:to>
      <xdr:col>15</xdr:col>
      <xdr:colOff>238125</xdr:colOff>
      <xdr:row>31</xdr:row>
      <xdr:rowOff>67310</xdr:rowOff>
    </xdr:to>
    <xdr:sp macro="" textlink="">
      <xdr:nvSpPr>
        <xdr:cNvPr id="9415" name="上矢印 10">
          <a:extLst>
            <a:ext uri="{FF2B5EF4-FFF2-40B4-BE49-F238E27FC236}">
              <a16:creationId xmlns:a16="http://schemas.microsoft.com/office/drawing/2014/main" id="{00000000-0008-0000-0200-0000C7240000}"/>
            </a:ext>
          </a:extLst>
        </xdr:cNvPr>
        <xdr:cNvSpPr>
          <a:spLocks noChangeArrowheads="1"/>
        </xdr:cNvSpPr>
      </xdr:nvSpPr>
      <xdr:spPr>
        <a:xfrm>
          <a:off x="9934575" y="7372985"/>
          <a:ext cx="152400" cy="342900"/>
        </a:xfrm>
        <a:prstGeom prst="upArrow">
          <a:avLst>
            <a:gd name="adj1" fmla="val 50000"/>
            <a:gd name="adj2" fmla="val 50510"/>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1191895</xdr:colOff>
      <xdr:row>5</xdr:row>
      <xdr:rowOff>37465</xdr:rowOff>
    </xdr:from>
    <xdr:to>
      <xdr:col>9</xdr:col>
      <xdr:colOff>0</xdr:colOff>
      <xdr:row>6</xdr:row>
      <xdr:rowOff>95885</xdr:rowOff>
    </xdr:to>
    <xdr:sp macro="" textlink="">
      <xdr:nvSpPr>
        <xdr:cNvPr id="10399" name="Text Box 1">
          <a:extLst>
            <a:ext uri="{FF2B5EF4-FFF2-40B4-BE49-F238E27FC236}">
              <a16:creationId xmlns:a16="http://schemas.microsoft.com/office/drawing/2014/main" id="{00000000-0008-0000-0300-00009F280000}"/>
            </a:ext>
          </a:extLst>
        </xdr:cNvPr>
        <xdr:cNvSpPr txBox="1">
          <a:spLocks noChangeArrowheads="1"/>
        </xdr:cNvSpPr>
      </xdr:nvSpPr>
      <xdr:spPr>
        <a:xfrm>
          <a:off x="6002020" y="999490"/>
          <a:ext cx="322580" cy="40132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(イ）</a:t>
          </a:r>
        </a:p>
      </xdr:txBody>
    </xdr:sp>
    <xdr:clientData/>
  </xdr:twoCellAnchor>
  <xdr:twoCellAnchor>
    <xdr:from>
      <xdr:col>11</xdr:col>
      <xdr:colOff>810260</xdr:colOff>
      <xdr:row>5</xdr:row>
      <xdr:rowOff>37465</xdr:rowOff>
    </xdr:from>
    <xdr:to>
      <xdr:col>12</xdr:col>
      <xdr:colOff>38100</xdr:colOff>
      <xdr:row>6</xdr:row>
      <xdr:rowOff>85725</xdr:rowOff>
    </xdr:to>
    <xdr:sp macro="" textlink="">
      <xdr:nvSpPr>
        <xdr:cNvPr id="10400" name="Text Box 2">
          <a:extLst>
            <a:ext uri="{FF2B5EF4-FFF2-40B4-BE49-F238E27FC236}">
              <a16:creationId xmlns:a16="http://schemas.microsoft.com/office/drawing/2014/main" id="{00000000-0008-0000-0300-0000A0280000}"/>
            </a:ext>
          </a:extLst>
        </xdr:cNvPr>
        <xdr:cNvSpPr txBox="1">
          <a:spLocks noChangeArrowheads="1"/>
        </xdr:cNvSpPr>
      </xdr:nvSpPr>
      <xdr:spPr>
        <a:xfrm>
          <a:off x="7753985" y="999490"/>
          <a:ext cx="332740" cy="39116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(ハ）</a:t>
          </a:r>
        </a:p>
      </xdr:txBody>
    </xdr:sp>
    <xdr:clientData/>
  </xdr:twoCellAnchor>
  <xdr:twoCellAnchor>
    <xdr:from>
      <xdr:col>10</xdr:col>
      <xdr:colOff>38100</xdr:colOff>
      <xdr:row>5</xdr:row>
      <xdr:rowOff>0</xdr:rowOff>
    </xdr:from>
    <xdr:to>
      <xdr:col>11</xdr:col>
      <xdr:colOff>38100</xdr:colOff>
      <xdr:row>6</xdr:row>
      <xdr:rowOff>57785</xdr:rowOff>
    </xdr:to>
    <xdr:sp macro="" textlink="">
      <xdr:nvSpPr>
        <xdr:cNvPr id="10401" name="Text Box 3">
          <a:extLst>
            <a:ext uri="{FF2B5EF4-FFF2-40B4-BE49-F238E27FC236}">
              <a16:creationId xmlns:a16="http://schemas.microsoft.com/office/drawing/2014/main" id="{00000000-0008-0000-0300-0000A1280000}"/>
            </a:ext>
          </a:extLst>
        </xdr:cNvPr>
        <xdr:cNvSpPr txBox="1">
          <a:spLocks noChangeArrowheads="1"/>
        </xdr:cNvSpPr>
      </xdr:nvSpPr>
      <xdr:spPr>
        <a:xfrm>
          <a:off x="6657975" y="962025"/>
          <a:ext cx="323850" cy="40068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(ロ）</a:t>
          </a:r>
        </a:p>
      </xdr:txBody>
    </xdr:sp>
    <xdr:clientData/>
  </xdr:twoCellAnchor>
  <xdr:twoCellAnchor>
    <xdr:from>
      <xdr:col>0</xdr:col>
      <xdr:colOff>57150</xdr:colOff>
      <xdr:row>31</xdr:row>
      <xdr:rowOff>67310</xdr:rowOff>
    </xdr:from>
    <xdr:to>
      <xdr:col>3</xdr:col>
      <xdr:colOff>2221865</xdr:colOff>
      <xdr:row>32</xdr:row>
      <xdr:rowOff>181610</xdr:rowOff>
    </xdr:to>
    <xdr:sp macro="" textlink="">
      <xdr:nvSpPr>
        <xdr:cNvPr id="10402" name="正方形/長方形 4">
          <a:extLst>
            <a:ext uri="{FF2B5EF4-FFF2-40B4-BE49-F238E27FC236}">
              <a16:creationId xmlns:a16="http://schemas.microsoft.com/office/drawing/2014/main" id="{00000000-0008-0000-0300-0000A2280000}"/>
            </a:ext>
          </a:extLst>
        </xdr:cNvPr>
        <xdr:cNvSpPr>
          <a:spLocks noChangeArrowheads="1"/>
        </xdr:cNvSpPr>
      </xdr:nvSpPr>
      <xdr:spPr>
        <a:xfrm>
          <a:off x="57150" y="7715885"/>
          <a:ext cx="3669665" cy="361950"/>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構築物</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２</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機械及び装置</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船舶</a:t>
          </a:r>
        </a:p>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航空機</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車両及び運搬具</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６</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工具､器具及び備品</a:t>
          </a:r>
        </a:p>
      </xdr:txBody>
    </xdr:sp>
    <xdr:clientData/>
  </xdr:twoCellAnchor>
  <xdr:twoCellAnchor>
    <xdr:from>
      <xdr:col>1</xdr:col>
      <xdr:colOff>38100</xdr:colOff>
      <xdr:row>29</xdr:row>
      <xdr:rowOff>257810</xdr:rowOff>
    </xdr:from>
    <xdr:to>
      <xdr:col>1</xdr:col>
      <xdr:colOff>190500</xdr:colOff>
      <xdr:row>31</xdr:row>
      <xdr:rowOff>67310</xdr:rowOff>
    </xdr:to>
    <xdr:sp macro="" textlink="">
      <xdr:nvSpPr>
        <xdr:cNvPr id="10403" name="上矢印 5">
          <a:extLst>
            <a:ext uri="{FF2B5EF4-FFF2-40B4-BE49-F238E27FC236}">
              <a16:creationId xmlns:a16="http://schemas.microsoft.com/office/drawing/2014/main" id="{00000000-0008-0000-0300-0000A3280000}"/>
            </a:ext>
          </a:extLst>
        </xdr:cNvPr>
        <xdr:cNvSpPr>
          <a:spLocks noChangeArrowheads="1"/>
        </xdr:cNvSpPr>
      </xdr:nvSpPr>
      <xdr:spPr>
        <a:xfrm>
          <a:off x="333375" y="7372985"/>
          <a:ext cx="152400" cy="342900"/>
        </a:xfrm>
        <a:prstGeom prst="upArrow">
          <a:avLst>
            <a:gd name="adj1" fmla="val 50000"/>
            <a:gd name="adj2" fmla="val 50510"/>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5</xdr:col>
      <xdr:colOff>47625</xdr:colOff>
      <xdr:row>30</xdr:row>
      <xdr:rowOff>0</xdr:rowOff>
    </xdr:from>
    <xdr:to>
      <xdr:col>5</xdr:col>
      <xdr:colOff>200025</xdr:colOff>
      <xdr:row>31</xdr:row>
      <xdr:rowOff>76835</xdr:rowOff>
    </xdr:to>
    <xdr:sp macro="" textlink="">
      <xdr:nvSpPr>
        <xdr:cNvPr id="10404" name="上矢印 7">
          <a:extLst>
            <a:ext uri="{FF2B5EF4-FFF2-40B4-BE49-F238E27FC236}">
              <a16:creationId xmlns:a16="http://schemas.microsoft.com/office/drawing/2014/main" id="{00000000-0008-0000-0300-0000A4280000}"/>
            </a:ext>
          </a:extLst>
        </xdr:cNvPr>
        <xdr:cNvSpPr>
          <a:spLocks noChangeArrowheads="1"/>
        </xdr:cNvSpPr>
      </xdr:nvSpPr>
      <xdr:spPr>
        <a:xfrm>
          <a:off x="4171950" y="7391400"/>
          <a:ext cx="152400" cy="334010"/>
        </a:xfrm>
        <a:prstGeom prst="upArrow">
          <a:avLst>
            <a:gd name="adj1" fmla="val 50000"/>
            <a:gd name="adj2" fmla="val 49198"/>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12</xdr:col>
      <xdr:colOff>228600</xdr:colOff>
      <xdr:row>31</xdr:row>
      <xdr:rowOff>67310</xdr:rowOff>
    </xdr:from>
    <xdr:to>
      <xdr:col>16</xdr:col>
      <xdr:colOff>600710</xdr:colOff>
      <xdr:row>32</xdr:row>
      <xdr:rowOff>201295</xdr:rowOff>
    </xdr:to>
    <xdr:sp macro="" textlink="">
      <xdr:nvSpPr>
        <xdr:cNvPr id="10405" name="正方形/長方形 8">
          <a:extLst>
            <a:ext uri="{FF2B5EF4-FFF2-40B4-BE49-F238E27FC236}">
              <a16:creationId xmlns:a16="http://schemas.microsoft.com/office/drawing/2014/main" id="{00000000-0008-0000-0300-0000A5280000}"/>
            </a:ext>
          </a:extLst>
        </xdr:cNvPr>
        <xdr:cNvSpPr>
          <a:spLocks noChangeArrowheads="1"/>
        </xdr:cNvSpPr>
      </xdr:nvSpPr>
      <xdr:spPr>
        <a:xfrm>
          <a:off x="8277225" y="7715885"/>
          <a:ext cx="2496185" cy="381635"/>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新規取得</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２</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中古品取得</a:t>
          </a:r>
        </a:p>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移動による受入れ</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その他</a:t>
          </a:r>
        </a:p>
      </xdr:txBody>
    </xdr:sp>
    <xdr:clientData/>
  </xdr:twoCellAnchor>
  <xdr:twoCellAnchor>
    <xdr:from>
      <xdr:col>15</xdr:col>
      <xdr:colOff>66675</xdr:colOff>
      <xdr:row>29</xdr:row>
      <xdr:rowOff>257810</xdr:rowOff>
    </xdr:from>
    <xdr:to>
      <xdr:col>15</xdr:col>
      <xdr:colOff>210185</xdr:colOff>
      <xdr:row>31</xdr:row>
      <xdr:rowOff>67310</xdr:rowOff>
    </xdr:to>
    <xdr:sp macro="" textlink="">
      <xdr:nvSpPr>
        <xdr:cNvPr id="10406" name="上矢印 9">
          <a:extLst>
            <a:ext uri="{FF2B5EF4-FFF2-40B4-BE49-F238E27FC236}">
              <a16:creationId xmlns:a16="http://schemas.microsoft.com/office/drawing/2014/main" id="{00000000-0008-0000-0300-0000A6280000}"/>
            </a:ext>
          </a:extLst>
        </xdr:cNvPr>
        <xdr:cNvSpPr>
          <a:spLocks noChangeArrowheads="1"/>
        </xdr:cNvSpPr>
      </xdr:nvSpPr>
      <xdr:spPr>
        <a:xfrm>
          <a:off x="9915525" y="7372985"/>
          <a:ext cx="143510" cy="342900"/>
        </a:xfrm>
        <a:prstGeom prst="upArrow">
          <a:avLst>
            <a:gd name="adj1" fmla="val 50000"/>
            <a:gd name="adj2" fmla="val 53639"/>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4</xdr:col>
      <xdr:colOff>171450</xdr:colOff>
      <xdr:row>31</xdr:row>
      <xdr:rowOff>76835</xdr:rowOff>
    </xdr:from>
    <xdr:to>
      <xdr:col>8</xdr:col>
      <xdr:colOff>753745</xdr:colOff>
      <xdr:row>32</xdr:row>
      <xdr:rowOff>172085</xdr:rowOff>
    </xdr:to>
    <xdr:sp macro="" textlink="">
      <xdr:nvSpPr>
        <xdr:cNvPr id="10407" name="正方形/長方形 10">
          <a:extLst>
            <a:ext uri="{FF2B5EF4-FFF2-40B4-BE49-F238E27FC236}">
              <a16:creationId xmlns:a16="http://schemas.microsoft.com/office/drawing/2014/main" id="{00000000-0008-0000-0300-0000A7280000}"/>
            </a:ext>
          </a:extLst>
        </xdr:cNvPr>
        <xdr:cNvSpPr>
          <a:spLocks noChangeArrowheads="1"/>
        </xdr:cNvSpPr>
      </xdr:nvSpPr>
      <xdr:spPr>
        <a:xfrm>
          <a:off x="3990975" y="7725410"/>
          <a:ext cx="1572895" cy="342900"/>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昭和</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平成　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令和</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1191895</xdr:colOff>
      <xdr:row>5</xdr:row>
      <xdr:rowOff>37465</xdr:rowOff>
    </xdr:from>
    <xdr:to>
      <xdr:col>9</xdr:col>
      <xdr:colOff>0</xdr:colOff>
      <xdr:row>6</xdr:row>
      <xdr:rowOff>95885</xdr:rowOff>
    </xdr:to>
    <xdr:sp macro="" textlink="">
      <xdr:nvSpPr>
        <xdr:cNvPr id="11424" name="Text Box 2">
          <a:extLst>
            <a:ext uri="{FF2B5EF4-FFF2-40B4-BE49-F238E27FC236}">
              <a16:creationId xmlns:a16="http://schemas.microsoft.com/office/drawing/2014/main" id="{00000000-0008-0000-0400-0000A02C0000}"/>
            </a:ext>
          </a:extLst>
        </xdr:cNvPr>
        <xdr:cNvSpPr txBox="1">
          <a:spLocks noChangeArrowheads="1"/>
        </xdr:cNvSpPr>
      </xdr:nvSpPr>
      <xdr:spPr>
        <a:xfrm>
          <a:off x="6002020" y="999490"/>
          <a:ext cx="322580" cy="40132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(イ）</a:t>
          </a:r>
        </a:p>
      </xdr:txBody>
    </xdr:sp>
    <xdr:clientData/>
  </xdr:twoCellAnchor>
  <xdr:twoCellAnchor>
    <xdr:from>
      <xdr:col>11</xdr:col>
      <xdr:colOff>810260</xdr:colOff>
      <xdr:row>5</xdr:row>
      <xdr:rowOff>37465</xdr:rowOff>
    </xdr:from>
    <xdr:to>
      <xdr:col>12</xdr:col>
      <xdr:colOff>38100</xdr:colOff>
      <xdr:row>6</xdr:row>
      <xdr:rowOff>85725</xdr:rowOff>
    </xdr:to>
    <xdr:sp macro="" textlink="">
      <xdr:nvSpPr>
        <xdr:cNvPr id="11425" name="Text Box 3">
          <a:extLst>
            <a:ext uri="{FF2B5EF4-FFF2-40B4-BE49-F238E27FC236}">
              <a16:creationId xmlns:a16="http://schemas.microsoft.com/office/drawing/2014/main" id="{00000000-0008-0000-0400-0000A12C0000}"/>
            </a:ext>
          </a:extLst>
        </xdr:cNvPr>
        <xdr:cNvSpPr txBox="1">
          <a:spLocks noChangeArrowheads="1"/>
        </xdr:cNvSpPr>
      </xdr:nvSpPr>
      <xdr:spPr>
        <a:xfrm>
          <a:off x="7753985" y="999490"/>
          <a:ext cx="332740" cy="39116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(ハ）</a:t>
          </a:r>
        </a:p>
      </xdr:txBody>
    </xdr:sp>
    <xdr:clientData/>
  </xdr:twoCellAnchor>
  <xdr:twoCellAnchor>
    <xdr:from>
      <xdr:col>10</xdr:col>
      <xdr:colOff>38100</xdr:colOff>
      <xdr:row>5</xdr:row>
      <xdr:rowOff>0</xdr:rowOff>
    </xdr:from>
    <xdr:to>
      <xdr:col>11</xdr:col>
      <xdr:colOff>38100</xdr:colOff>
      <xdr:row>6</xdr:row>
      <xdr:rowOff>57785</xdr:rowOff>
    </xdr:to>
    <xdr:sp macro="" textlink="">
      <xdr:nvSpPr>
        <xdr:cNvPr id="11426" name="Text Box 4">
          <a:extLst>
            <a:ext uri="{FF2B5EF4-FFF2-40B4-BE49-F238E27FC236}">
              <a16:creationId xmlns:a16="http://schemas.microsoft.com/office/drawing/2014/main" id="{00000000-0008-0000-0400-0000A22C0000}"/>
            </a:ext>
          </a:extLst>
        </xdr:cNvPr>
        <xdr:cNvSpPr txBox="1">
          <a:spLocks noChangeArrowheads="1"/>
        </xdr:cNvSpPr>
      </xdr:nvSpPr>
      <xdr:spPr>
        <a:xfrm>
          <a:off x="6657975" y="962025"/>
          <a:ext cx="323850" cy="40068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(ロ）</a:t>
          </a:r>
        </a:p>
      </xdr:txBody>
    </xdr:sp>
    <xdr:clientData/>
  </xdr:twoCellAnchor>
  <xdr:twoCellAnchor>
    <xdr:from>
      <xdr:col>0</xdr:col>
      <xdr:colOff>85725</xdr:colOff>
      <xdr:row>31</xdr:row>
      <xdr:rowOff>67310</xdr:rowOff>
    </xdr:from>
    <xdr:to>
      <xdr:col>3</xdr:col>
      <xdr:colOff>2221865</xdr:colOff>
      <xdr:row>32</xdr:row>
      <xdr:rowOff>181610</xdr:rowOff>
    </xdr:to>
    <xdr:sp macro="" textlink="">
      <xdr:nvSpPr>
        <xdr:cNvPr id="11427" name="正方形/長方形 4">
          <a:extLst>
            <a:ext uri="{FF2B5EF4-FFF2-40B4-BE49-F238E27FC236}">
              <a16:creationId xmlns:a16="http://schemas.microsoft.com/office/drawing/2014/main" id="{00000000-0008-0000-0400-0000A32C0000}"/>
            </a:ext>
          </a:extLst>
        </xdr:cNvPr>
        <xdr:cNvSpPr>
          <a:spLocks noChangeArrowheads="1"/>
        </xdr:cNvSpPr>
      </xdr:nvSpPr>
      <xdr:spPr>
        <a:xfrm>
          <a:off x="85725" y="7715885"/>
          <a:ext cx="3641090" cy="361950"/>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構築物</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２</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機械及び装置</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船舶</a:t>
          </a:r>
        </a:p>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航空機</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車両及び運搬具</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６</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工具､器具及び備品</a:t>
          </a:r>
        </a:p>
      </xdr:txBody>
    </xdr:sp>
    <xdr:clientData/>
  </xdr:twoCellAnchor>
  <xdr:twoCellAnchor>
    <xdr:from>
      <xdr:col>1</xdr:col>
      <xdr:colOff>38100</xdr:colOff>
      <xdr:row>29</xdr:row>
      <xdr:rowOff>257810</xdr:rowOff>
    </xdr:from>
    <xdr:to>
      <xdr:col>1</xdr:col>
      <xdr:colOff>190500</xdr:colOff>
      <xdr:row>31</xdr:row>
      <xdr:rowOff>67310</xdr:rowOff>
    </xdr:to>
    <xdr:sp macro="" textlink="">
      <xdr:nvSpPr>
        <xdr:cNvPr id="11428" name="上矢印 5">
          <a:extLst>
            <a:ext uri="{FF2B5EF4-FFF2-40B4-BE49-F238E27FC236}">
              <a16:creationId xmlns:a16="http://schemas.microsoft.com/office/drawing/2014/main" id="{00000000-0008-0000-0400-0000A42C0000}"/>
            </a:ext>
          </a:extLst>
        </xdr:cNvPr>
        <xdr:cNvSpPr>
          <a:spLocks noChangeArrowheads="1"/>
        </xdr:cNvSpPr>
      </xdr:nvSpPr>
      <xdr:spPr>
        <a:xfrm>
          <a:off x="333375" y="7372985"/>
          <a:ext cx="152400" cy="342900"/>
        </a:xfrm>
        <a:prstGeom prst="upArrow">
          <a:avLst>
            <a:gd name="adj1" fmla="val 50000"/>
            <a:gd name="adj2" fmla="val 50510"/>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5</xdr:col>
      <xdr:colOff>47625</xdr:colOff>
      <xdr:row>29</xdr:row>
      <xdr:rowOff>276225</xdr:rowOff>
    </xdr:from>
    <xdr:to>
      <xdr:col>5</xdr:col>
      <xdr:colOff>200025</xdr:colOff>
      <xdr:row>31</xdr:row>
      <xdr:rowOff>76835</xdr:rowOff>
    </xdr:to>
    <xdr:sp macro="" textlink="">
      <xdr:nvSpPr>
        <xdr:cNvPr id="11429" name="上矢印 7">
          <a:extLst>
            <a:ext uri="{FF2B5EF4-FFF2-40B4-BE49-F238E27FC236}">
              <a16:creationId xmlns:a16="http://schemas.microsoft.com/office/drawing/2014/main" id="{00000000-0008-0000-0400-0000A52C0000}"/>
            </a:ext>
          </a:extLst>
        </xdr:cNvPr>
        <xdr:cNvSpPr>
          <a:spLocks noChangeArrowheads="1"/>
        </xdr:cNvSpPr>
      </xdr:nvSpPr>
      <xdr:spPr>
        <a:xfrm>
          <a:off x="4171950" y="7391400"/>
          <a:ext cx="152400" cy="334010"/>
        </a:xfrm>
        <a:prstGeom prst="upArrow">
          <a:avLst>
            <a:gd name="adj1" fmla="val 50000"/>
            <a:gd name="adj2" fmla="val 49014"/>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12</xdr:col>
      <xdr:colOff>248285</xdr:colOff>
      <xdr:row>31</xdr:row>
      <xdr:rowOff>57150</xdr:rowOff>
    </xdr:from>
    <xdr:to>
      <xdr:col>16</xdr:col>
      <xdr:colOff>591185</xdr:colOff>
      <xdr:row>32</xdr:row>
      <xdr:rowOff>191135</xdr:rowOff>
    </xdr:to>
    <xdr:sp macro="" textlink="">
      <xdr:nvSpPr>
        <xdr:cNvPr id="11430" name="正方形/長方形 8">
          <a:extLst>
            <a:ext uri="{FF2B5EF4-FFF2-40B4-BE49-F238E27FC236}">
              <a16:creationId xmlns:a16="http://schemas.microsoft.com/office/drawing/2014/main" id="{00000000-0008-0000-0400-0000A62C0000}"/>
            </a:ext>
          </a:extLst>
        </xdr:cNvPr>
        <xdr:cNvSpPr>
          <a:spLocks noChangeArrowheads="1"/>
        </xdr:cNvSpPr>
      </xdr:nvSpPr>
      <xdr:spPr>
        <a:xfrm>
          <a:off x="8296910" y="7705725"/>
          <a:ext cx="2466975" cy="381635"/>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新規取得</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２</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中古品取得</a:t>
          </a:r>
        </a:p>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移動による受入れ</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その他</a:t>
          </a:r>
        </a:p>
      </xdr:txBody>
    </xdr:sp>
    <xdr:clientData/>
  </xdr:twoCellAnchor>
  <xdr:twoCellAnchor>
    <xdr:from>
      <xdr:col>15</xdr:col>
      <xdr:colOff>95250</xdr:colOff>
      <xdr:row>29</xdr:row>
      <xdr:rowOff>248920</xdr:rowOff>
    </xdr:from>
    <xdr:to>
      <xdr:col>15</xdr:col>
      <xdr:colOff>247650</xdr:colOff>
      <xdr:row>31</xdr:row>
      <xdr:rowOff>47625</xdr:rowOff>
    </xdr:to>
    <xdr:sp macro="" textlink="">
      <xdr:nvSpPr>
        <xdr:cNvPr id="11431" name="上矢印 9">
          <a:extLst>
            <a:ext uri="{FF2B5EF4-FFF2-40B4-BE49-F238E27FC236}">
              <a16:creationId xmlns:a16="http://schemas.microsoft.com/office/drawing/2014/main" id="{00000000-0008-0000-0400-0000A72C0000}"/>
            </a:ext>
          </a:extLst>
        </xdr:cNvPr>
        <xdr:cNvSpPr>
          <a:spLocks noChangeArrowheads="1"/>
        </xdr:cNvSpPr>
      </xdr:nvSpPr>
      <xdr:spPr>
        <a:xfrm>
          <a:off x="9944100" y="7364095"/>
          <a:ext cx="152400" cy="332105"/>
        </a:xfrm>
        <a:prstGeom prst="upArrow">
          <a:avLst>
            <a:gd name="adj1" fmla="val 50000"/>
            <a:gd name="adj2" fmla="val 48920"/>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4</xdr:col>
      <xdr:colOff>180975</xdr:colOff>
      <xdr:row>31</xdr:row>
      <xdr:rowOff>67310</xdr:rowOff>
    </xdr:from>
    <xdr:to>
      <xdr:col>8</xdr:col>
      <xdr:colOff>762635</xdr:colOff>
      <xdr:row>32</xdr:row>
      <xdr:rowOff>153670</xdr:rowOff>
    </xdr:to>
    <xdr:sp macro="" textlink="">
      <xdr:nvSpPr>
        <xdr:cNvPr id="11432" name="正方形/長方形 11">
          <a:extLst>
            <a:ext uri="{FF2B5EF4-FFF2-40B4-BE49-F238E27FC236}">
              <a16:creationId xmlns:a16="http://schemas.microsoft.com/office/drawing/2014/main" id="{00000000-0008-0000-0400-0000A82C0000}"/>
            </a:ext>
          </a:extLst>
        </xdr:cNvPr>
        <xdr:cNvSpPr>
          <a:spLocks noChangeArrowheads="1"/>
        </xdr:cNvSpPr>
      </xdr:nvSpPr>
      <xdr:spPr>
        <a:xfrm>
          <a:off x="4000500" y="7715885"/>
          <a:ext cx="1572260" cy="334010"/>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昭和</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平成　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令和</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31</xdr:row>
      <xdr:rowOff>27940</xdr:rowOff>
    </xdr:from>
    <xdr:to>
      <xdr:col>3</xdr:col>
      <xdr:colOff>2078990</xdr:colOff>
      <xdr:row>31</xdr:row>
      <xdr:rowOff>363220</xdr:rowOff>
    </xdr:to>
    <xdr:sp macro="" textlink="">
      <xdr:nvSpPr>
        <xdr:cNvPr id="4533" name="正方形/長方形 1">
          <a:extLst>
            <a:ext uri="{FF2B5EF4-FFF2-40B4-BE49-F238E27FC236}">
              <a16:creationId xmlns:a16="http://schemas.microsoft.com/office/drawing/2014/main" id="{00000000-0008-0000-0500-0000B5110000}"/>
            </a:ext>
          </a:extLst>
        </xdr:cNvPr>
        <xdr:cNvSpPr>
          <a:spLocks noChangeArrowheads="1"/>
        </xdr:cNvSpPr>
      </xdr:nvSpPr>
      <xdr:spPr>
        <a:xfrm>
          <a:off x="85725" y="7571740"/>
          <a:ext cx="3488690" cy="335280"/>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構築物</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２</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機械及び装置</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船舶</a:t>
          </a:r>
        </a:p>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航空機</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車両及び運搬具</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６</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工具､器具及び備品</a:t>
          </a:r>
        </a:p>
      </xdr:txBody>
    </xdr:sp>
    <xdr:clientData/>
  </xdr:twoCellAnchor>
  <xdr:twoCellAnchor>
    <xdr:from>
      <xdr:col>1</xdr:col>
      <xdr:colOff>47625</xdr:colOff>
      <xdr:row>30</xdr:row>
      <xdr:rowOff>0</xdr:rowOff>
    </xdr:from>
    <xdr:to>
      <xdr:col>1</xdr:col>
      <xdr:colOff>200025</xdr:colOff>
      <xdr:row>31</xdr:row>
      <xdr:rowOff>10160</xdr:rowOff>
    </xdr:to>
    <xdr:sp macro="" textlink="">
      <xdr:nvSpPr>
        <xdr:cNvPr id="4534" name="上矢印 2">
          <a:extLst>
            <a:ext uri="{FF2B5EF4-FFF2-40B4-BE49-F238E27FC236}">
              <a16:creationId xmlns:a16="http://schemas.microsoft.com/office/drawing/2014/main" id="{00000000-0008-0000-0500-0000B6110000}"/>
            </a:ext>
          </a:extLst>
        </xdr:cNvPr>
        <xdr:cNvSpPr>
          <a:spLocks noChangeArrowheads="1"/>
        </xdr:cNvSpPr>
      </xdr:nvSpPr>
      <xdr:spPr>
        <a:xfrm>
          <a:off x="352425" y="7305675"/>
          <a:ext cx="152400" cy="248285"/>
        </a:xfrm>
        <a:prstGeom prst="upArrow">
          <a:avLst>
            <a:gd name="adj1" fmla="val 50000"/>
            <a:gd name="adj2" fmla="val 48771"/>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5</xdr:col>
      <xdr:colOff>47625</xdr:colOff>
      <xdr:row>29</xdr:row>
      <xdr:rowOff>276225</xdr:rowOff>
    </xdr:from>
    <xdr:to>
      <xdr:col>5</xdr:col>
      <xdr:colOff>209550</xdr:colOff>
      <xdr:row>31</xdr:row>
      <xdr:rowOff>27940</xdr:rowOff>
    </xdr:to>
    <xdr:sp macro="" textlink="">
      <xdr:nvSpPr>
        <xdr:cNvPr id="4535" name="上矢印 4">
          <a:extLst>
            <a:ext uri="{FF2B5EF4-FFF2-40B4-BE49-F238E27FC236}">
              <a16:creationId xmlns:a16="http://schemas.microsoft.com/office/drawing/2014/main" id="{00000000-0008-0000-0500-0000B7110000}"/>
            </a:ext>
          </a:extLst>
        </xdr:cNvPr>
        <xdr:cNvSpPr>
          <a:spLocks noChangeArrowheads="1"/>
        </xdr:cNvSpPr>
      </xdr:nvSpPr>
      <xdr:spPr>
        <a:xfrm>
          <a:off x="4657725" y="7305675"/>
          <a:ext cx="161925" cy="266065"/>
        </a:xfrm>
        <a:prstGeom prst="upArrow">
          <a:avLst>
            <a:gd name="adj1" fmla="val 50000"/>
            <a:gd name="adj2" fmla="val 47422"/>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4</xdr:col>
      <xdr:colOff>210185</xdr:colOff>
      <xdr:row>31</xdr:row>
      <xdr:rowOff>27940</xdr:rowOff>
    </xdr:from>
    <xdr:to>
      <xdr:col>8</xdr:col>
      <xdr:colOff>562610</xdr:colOff>
      <xdr:row>31</xdr:row>
      <xdr:rowOff>382905</xdr:rowOff>
    </xdr:to>
    <xdr:sp macro="" textlink="">
      <xdr:nvSpPr>
        <xdr:cNvPr id="4536" name="正方形/長方形 5">
          <a:extLst>
            <a:ext uri="{FF2B5EF4-FFF2-40B4-BE49-F238E27FC236}">
              <a16:creationId xmlns:a16="http://schemas.microsoft.com/office/drawing/2014/main" id="{00000000-0008-0000-0500-0000B8110000}"/>
            </a:ext>
          </a:extLst>
        </xdr:cNvPr>
        <xdr:cNvSpPr>
          <a:spLocks noChangeArrowheads="1"/>
        </xdr:cNvSpPr>
      </xdr:nvSpPr>
      <xdr:spPr>
        <a:xfrm>
          <a:off x="4496435" y="7571740"/>
          <a:ext cx="1581150" cy="354965"/>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昭和</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平成　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令和</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31</xdr:row>
      <xdr:rowOff>29210</xdr:rowOff>
    </xdr:from>
    <xdr:to>
      <xdr:col>3</xdr:col>
      <xdr:colOff>2078990</xdr:colOff>
      <xdr:row>32</xdr:row>
      <xdr:rowOff>210820</xdr:rowOff>
    </xdr:to>
    <xdr:sp macro="" textlink="">
      <xdr:nvSpPr>
        <xdr:cNvPr id="8614" name="正方形/長方形 1">
          <a:extLst>
            <a:ext uri="{FF2B5EF4-FFF2-40B4-BE49-F238E27FC236}">
              <a16:creationId xmlns:a16="http://schemas.microsoft.com/office/drawing/2014/main" id="{00000000-0008-0000-0600-0000A6210000}"/>
            </a:ext>
          </a:extLst>
        </xdr:cNvPr>
        <xdr:cNvSpPr>
          <a:spLocks noChangeArrowheads="1"/>
        </xdr:cNvSpPr>
      </xdr:nvSpPr>
      <xdr:spPr>
        <a:xfrm>
          <a:off x="85725" y="7573010"/>
          <a:ext cx="3488690" cy="381635"/>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構築物</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２</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機械及び装置</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船舶</a:t>
          </a:r>
        </a:p>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航空機</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車両及び運搬具</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６</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工具､器具及び備品</a:t>
          </a:r>
        </a:p>
      </xdr:txBody>
    </xdr:sp>
    <xdr:clientData/>
  </xdr:twoCellAnchor>
  <xdr:twoCellAnchor>
    <xdr:from>
      <xdr:col>1</xdr:col>
      <xdr:colOff>47625</xdr:colOff>
      <xdr:row>29</xdr:row>
      <xdr:rowOff>257810</xdr:rowOff>
    </xdr:from>
    <xdr:to>
      <xdr:col>1</xdr:col>
      <xdr:colOff>190500</xdr:colOff>
      <xdr:row>31</xdr:row>
      <xdr:rowOff>29210</xdr:rowOff>
    </xdr:to>
    <xdr:sp macro="" textlink="">
      <xdr:nvSpPr>
        <xdr:cNvPr id="8615" name="上矢印 2">
          <a:extLst>
            <a:ext uri="{FF2B5EF4-FFF2-40B4-BE49-F238E27FC236}">
              <a16:creationId xmlns:a16="http://schemas.microsoft.com/office/drawing/2014/main" id="{00000000-0008-0000-0600-0000A7210000}"/>
            </a:ext>
          </a:extLst>
        </xdr:cNvPr>
        <xdr:cNvSpPr>
          <a:spLocks noChangeArrowheads="1"/>
        </xdr:cNvSpPr>
      </xdr:nvSpPr>
      <xdr:spPr>
        <a:xfrm>
          <a:off x="352425" y="7287260"/>
          <a:ext cx="142875" cy="285750"/>
        </a:xfrm>
        <a:prstGeom prst="upArrow">
          <a:avLst>
            <a:gd name="adj1" fmla="val 50000"/>
            <a:gd name="adj2" fmla="val 48148"/>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5</xdr:col>
      <xdr:colOff>76200</xdr:colOff>
      <xdr:row>29</xdr:row>
      <xdr:rowOff>276225</xdr:rowOff>
    </xdr:from>
    <xdr:to>
      <xdr:col>5</xdr:col>
      <xdr:colOff>200025</xdr:colOff>
      <xdr:row>31</xdr:row>
      <xdr:rowOff>38735</xdr:rowOff>
    </xdr:to>
    <xdr:sp macro="" textlink="">
      <xdr:nvSpPr>
        <xdr:cNvPr id="8616" name="上矢印 4">
          <a:extLst>
            <a:ext uri="{FF2B5EF4-FFF2-40B4-BE49-F238E27FC236}">
              <a16:creationId xmlns:a16="http://schemas.microsoft.com/office/drawing/2014/main" id="{00000000-0008-0000-0600-0000A8210000}"/>
            </a:ext>
          </a:extLst>
        </xdr:cNvPr>
        <xdr:cNvSpPr>
          <a:spLocks noChangeArrowheads="1"/>
        </xdr:cNvSpPr>
      </xdr:nvSpPr>
      <xdr:spPr>
        <a:xfrm>
          <a:off x="4686300" y="7305675"/>
          <a:ext cx="123825" cy="276860"/>
        </a:xfrm>
        <a:prstGeom prst="upArrow">
          <a:avLst>
            <a:gd name="adj1" fmla="val 50000"/>
            <a:gd name="adj2" fmla="val 50974"/>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4</xdr:col>
      <xdr:colOff>210185</xdr:colOff>
      <xdr:row>31</xdr:row>
      <xdr:rowOff>29210</xdr:rowOff>
    </xdr:from>
    <xdr:to>
      <xdr:col>8</xdr:col>
      <xdr:colOff>562610</xdr:colOff>
      <xdr:row>32</xdr:row>
      <xdr:rowOff>181610</xdr:rowOff>
    </xdr:to>
    <xdr:sp macro="" textlink="">
      <xdr:nvSpPr>
        <xdr:cNvPr id="8617" name="正方形/長方形 5">
          <a:extLst>
            <a:ext uri="{FF2B5EF4-FFF2-40B4-BE49-F238E27FC236}">
              <a16:creationId xmlns:a16="http://schemas.microsoft.com/office/drawing/2014/main" id="{00000000-0008-0000-0600-0000A9210000}"/>
            </a:ext>
          </a:extLst>
        </xdr:cNvPr>
        <xdr:cNvSpPr>
          <a:spLocks noChangeArrowheads="1"/>
        </xdr:cNvSpPr>
      </xdr:nvSpPr>
      <xdr:spPr>
        <a:xfrm>
          <a:off x="4496435" y="7573010"/>
          <a:ext cx="1581150" cy="352425"/>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昭和</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平成　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令和</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31</xdr:row>
      <xdr:rowOff>29210</xdr:rowOff>
    </xdr:from>
    <xdr:to>
      <xdr:col>3</xdr:col>
      <xdr:colOff>2078990</xdr:colOff>
      <xdr:row>32</xdr:row>
      <xdr:rowOff>210820</xdr:rowOff>
    </xdr:to>
    <xdr:sp macro="" textlink="">
      <xdr:nvSpPr>
        <xdr:cNvPr id="2" name="正方形/長方形 1">
          <a:extLst>
            <a:ext uri="{FF2B5EF4-FFF2-40B4-BE49-F238E27FC236}">
              <a16:creationId xmlns:a16="http://schemas.microsoft.com/office/drawing/2014/main" id="{00000000-0008-0000-0700-000002000000}"/>
            </a:ext>
          </a:extLst>
        </xdr:cNvPr>
        <xdr:cNvSpPr>
          <a:spLocks noChangeArrowheads="1"/>
        </xdr:cNvSpPr>
      </xdr:nvSpPr>
      <xdr:spPr>
        <a:xfrm>
          <a:off x="85725" y="7573010"/>
          <a:ext cx="3488690" cy="381635"/>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１</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構築物</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２</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機械及び装置</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船舶</a:t>
          </a:r>
        </a:p>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航空機</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車両及び運搬具</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６</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工具､器具及び備品</a:t>
          </a:r>
        </a:p>
      </xdr:txBody>
    </xdr:sp>
    <xdr:clientData/>
  </xdr:twoCellAnchor>
  <xdr:twoCellAnchor>
    <xdr:from>
      <xdr:col>1</xdr:col>
      <xdr:colOff>47625</xdr:colOff>
      <xdr:row>29</xdr:row>
      <xdr:rowOff>257810</xdr:rowOff>
    </xdr:from>
    <xdr:to>
      <xdr:col>1</xdr:col>
      <xdr:colOff>190500</xdr:colOff>
      <xdr:row>31</xdr:row>
      <xdr:rowOff>29210</xdr:rowOff>
    </xdr:to>
    <xdr:sp macro="" textlink="">
      <xdr:nvSpPr>
        <xdr:cNvPr id="3" name="上矢印 2">
          <a:extLst>
            <a:ext uri="{FF2B5EF4-FFF2-40B4-BE49-F238E27FC236}">
              <a16:creationId xmlns:a16="http://schemas.microsoft.com/office/drawing/2014/main" id="{00000000-0008-0000-0700-000003000000}"/>
            </a:ext>
          </a:extLst>
        </xdr:cNvPr>
        <xdr:cNvSpPr>
          <a:spLocks noChangeArrowheads="1"/>
        </xdr:cNvSpPr>
      </xdr:nvSpPr>
      <xdr:spPr>
        <a:xfrm>
          <a:off x="352425" y="7287260"/>
          <a:ext cx="142875" cy="285750"/>
        </a:xfrm>
        <a:prstGeom prst="upArrow">
          <a:avLst>
            <a:gd name="adj1" fmla="val 50000"/>
            <a:gd name="adj2" fmla="val 48148"/>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5</xdr:col>
      <xdr:colOff>76200</xdr:colOff>
      <xdr:row>29</xdr:row>
      <xdr:rowOff>276225</xdr:rowOff>
    </xdr:from>
    <xdr:to>
      <xdr:col>5</xdr:col>
      <xdr:colOff>200025</xdr:colOff>
      <xdr:row>31</xdr:row>
      <xdr:rowOff>38735</xdr:rowOff>
    </xdr:to>
    <xdr:sp macro="" textlink="">
      <xdr:nvSpPr>
        <xdr:cNvPr id="4" name="上矢印 4">
          <a:extLst>
            <a:ext uri="{FF2B5EF4-FFF2-40B4-BE49-F238E27FC236}">
              <a16:creationId xmlns:a16="http://schemas.microsoft.com/office/drawing/2014/main" id="{00000000-0008-0000-0700-000004000000}"/>
            </a:ext>
          </a:extLst>
        </xdr:cNvPr>
        <xdr:cNvSpPr>
          <a:spLocks noChangeArrowheads="1"/>
        </xdr:cNvSpPr>
      </xdr:nvSpPr>
      <xdr:spPr>
        <a:xfrm>
          <a:off x="4686300" y="7305675"/>
          <a:ext cx="123825" cy="276860"/>
        </a:xfrm>
        <a:prstGeom prst="upArrow">
          <a:avLst>
            <a:gd name="adj1" fmla="val 50000"/>
            <a:gd name="adj2" fmla="val 50974"/>
          </a:avLst>
        </a:prstGeom>
        <a:solidFill>
          <a:srgbClr val="FFFFFF"/>
        </a:solidFill>
        <a:ln w="9525">
          <a:solidFill>
            <a:sysClr val="windowText" lastClr="000000"/>
          </a:solidFill>
        </a:ln>
      </xdr:spPr>
      <xdr:txBody>
        <a:bodyPr vertOverflow="overflow" horzOverflow="overflow" upright="1"/>
        <a:lstStyle/>
        <a:p>
          <a:endParaRPr/>
        </a:p>
      </xdr:txBody>
    </xdr:sp>
    <xdr:clientData/>
  </xdr:twoCellAnchor>
  <xdr:twoCellAnchor>
    <xdr:from>
      <xdr:col>4</xdr:col>
      <xdr:colOff>210185</xdr:colOff>
      <xdr:row>31</xdr:row>
      <xdr:rowOff>29210</xdr:rowOff>
    </xdr:from>
    <xdr:to>
      <xdr:col>8</xdr:col>
      <xdr:colOff>562610</xdr:colOff>
      <xdr:row>32</xdr:row>
      <xdr:rowOff>181610</xdr:rowOff>
    </xdr:to>
    <xdr:sp macro="" textlink="">
      <xdr:nvSpPr>
        <xdr:cNvPr id="5" name="正方形/長方形 5">
          <a:extLst>
            <a:ext uri="{FF2B5EF4-FFF2-40B4-BE49-F238E27FC236}">
              <a16:creationId xmlns:a16="http://schemas.microsoft.com/office/drawing/2014/main" id="{00000000-0008-0000-0700-000005000000}"/>
            </a:ext>
          </a:extLst>
        </xdr:cNvPr>
        <xdr:cNvSpPr>
          <a:spLocks noChangeArrowheads="1"/>
        </xdr:cNvSpPr>
      </xdr:nvSpPr>
      <xdr:spPr>
        <a:xfrm>
          <a:off x="4496435" y="7573010"/>
          <a:ext cx="1581150" cy="352425"/>
        </a:xfrm>
        <a:prstGeom prst="rect">
          <a:avLst/>
        </a:prstGeom>
        <a:solidFill>
          <a:srgbClr val="FFFFFF"/>
        </a:solidFill>
        <a:ln w="9525">
          <a:solidFill>
            <a:sysClr val="windowText" lastClr="000000"/>
          </a:solidFill>
        </a:ln>
      </xdr:spPr>
      <xdr:txBody>
        <a:bodyPr vertOverflow="clip" horzOverflow="overflow" wrap="square" lIns="18288" tIns="0" rIns="0" bIns="0" anchor="ctr" upright="1"/>
        <a:lstStyle/>
        <a:p>
          <a:pPr algn="l">
            <a:lnSpc>
              <a:spcPts val="1275"/>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３</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昭和</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４</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平成　５</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Calibri"/>
            </a:rPr>
            <a:t> </a:t>
          </a: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令和</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1"/>
  <sheetViews>
    <sheetView showGridLines="0" tabSelected="1" zoomScale="90" zoomScaleNormal="90" workbookViewId="0">
      <selection activeCell="B6" sqref="B6:J7"/>
    </sheetView>
  </sheetViews>
  <sheetFormatPr defaultRowHeight="13.5" x14ac:dyDescent="0.15"/>
  <cols>
    <col min="1" max="1" width="1.25" customWidth="1"/>
    <col min="2" max="2" width="2.375" customWidth="1"/>
    <col min="3" max="3" width="12.25" customWidth="1"/>
    <col min="4" max="4" width="11.875" customWidth="1"/>
    <col min="5" max="5" width="2.625" customWidth="1"/>
    <col min="6" max="6" width="16.625" customWidth="1"/>
    <col min="7" max="7" width="11.25" customWidth="1"/>
    <col min="8" max="8" width="12" customWidth="1"/>
    <col min="9" max="9" width="5.875" customWidth="1"/>
    <col min="10" max="10" width="11.375" customWidth="1"/>
    <col min="11" max="11" width="3.125" style="1" customWidth="1"/>
    <col min="12" max="12" width="9" style="2" customWidth="1"/>
    <col min="13" max="13" width="8.5" style="2" customWidth="1"/>
    <col min="14" max="14" width="2" customWidth="1"/>
    <col min="15" max="15" width="3.375" customWidth="1"/>
    <col min="16" max="16" width="2.375" customWidth="1"/>
    <col min="17" max="17" width="2.75" customWidth="1"/>
    <col min="18" max="18" width="8.625" customWidth="1"/>
    <col min="19" max="19" width="7.75" customWidth="1"/>
    <col min="20" max="20" width="19.625" customWidth="1"/>
    <col min="21" max="21" width="11.25" customWidth="1"/>
  </cols>
  <sheetData>
    <row r="1" spans="1:20" ht="27.75" customHeight="1" x14ac:dyDescent="0.15">
      <c r="A1" s="312" t="s">
        <v>236</v>
      </c>
      <c r="B1" s="312"/>
      <c r="C1" s="312"/>
      <c r="D1" s="312"/>
      <c r="E1" s="312"/>
      <c r="F1" s="312"/>
      <c r="G1" s="312"/>
      <c r="H1" s="312"/>
      <c r="I1" s="312"/>
      <c r="J1" s="312"/>
      <c r="K1" s="312"/>
      <c r="L1" s="312"/>
      <c r="M1" s="312"/>
      <c r="N1" s="312"/>
      <c r="O1" s="312"/>
      <c r="P1" s="312"/>
      <c r="Q1" s="312"/>
      <c r="R1" s="312"/>
      <c r="S1" s="312"/>
      <c r="T1" s="312"/>
    </row>
    <row r="2" spans="1:20" ht="25.5" customHeight="1" x14ac:dyDescent="0.15">
      <c r="A2" s="3" t="s">
        <v>14</v>
      </c>
      <c r="B2" s="4"/>
      <c r="C2" s="4"/>
      <c r="D2" s="4"/>
      <c r="E2" s="4"/>
      <c r="F2" s="4"/>
      <c r="G2" s="4"/>
      <c r="H2" s="4"/>
      <c r="I2" s="18"/>
      <c r="J2" s="18"/>
      <c r="K2" s="313" t="s">
        <v>7</v>
      </c>
      <c r="L2" s="313"/>
      <c r="M2" s="313"/>
      <c r="N2" s="313"/>
      <c r="O2" s="313"/>
      <c r="P2" s="313"/>
      <c r="Q2" s="313"/>
      <c r="R2" s="313"/>
      <c r="S2" s="313"/>
      <c r="T2" s="55" t="s">
        <v>235</v>
      </c>
    </row>
    <row r="3" spans="1:20" ht="13.5" customHeight="1" x14ac:dyDescent="0.15">
      <c r="A3" s="4"/>
      <c r="B3" s="4"/>
      <c r="C3" s="12" t="s">
        <v>10</v>
      </c>
      <c r="D3" s="18"/>
      <c r="E3" s="4"/>
      <c r="F3" s="4"/>
      <c r="G3" s="18"/>
      <c r="H3" s="18"/>
      <c r="I3" s="18"/>
      <c r="J3" s="18"/>
      <c r="K3" s="236" t="s">
        <v>0</v>
      </c>
      <c r="L3" s="237"/>
      <c r="M3" s="238"/>
      <c r="N3" s="236" t="s">
        <v>9</v>
      </c>
      <c r="O3" s="237"/>
      <c r="P3" s="237"/>
      <c r="Q3" s="237"/>
      <c r="R3" s="237"/>
      <c r="S3" s="237"/>
      <c r="T3" s="238"/>
    </row>
    <row r="4" spans="1:20" ht="14.25" customHeight="1" x14ac:dyDescent="0.15">
      <c r="A4" s="5"/>
      <c r="B4" s="6" t="s">
        <v>5</v>
      </c>
      <c r="C4" s="7"/>
      <c r="D4" s="7"/>
      <c r="E4" s="7"/>
      <c r="F4" s="7"/>
      <c r="G4" s="7"/>
      <c r="H4" s="7"/>
      <c r="I4" s="31"/>
      <c r="K4" s="239"/>
      <c r="L4" s="240"/>
      <c r="M4" s="241"/>
      <c r="N4" s="239"/>
      <c r="O4" s="240"/>
      <c r="P4" s="240"/>
      <c r="Q4" s="240"/>
      <c r="R4" s="240"/>
      <c r="S4" s="240"/>
      <c r="T4" s="241"/>
    </row>
    <row r="5" spans="1:20" ht="19.5" customHeight="1" x14ac:dyDescent="0.15">
      <c r="A5" s="5"/>
      <c r="B5" s="6" t="s">
        <v>20</v>
      </c>
      <c r="C5" s="7"/>
      <c r="D5" s="7"/>
      <c r="E5" s="7"/>
      <c r="F5" s="7"/>
      <c r="G5" s="7"/>
      <c r="H5" s="7"/>
      <c r="I5" s="31"/>
      <c r="K5" s="218">
        <v>1</v>
      </c>
      <c r="L5" s="242" t="s">
        <v>24</v>
      </c>
      <c r="M5" s="39" t="s">
        <v>29</v>
      </c>
      <c r="N5" s="314"/>
      <c r="O5" s="315"/>
      <c r="P5" s="315"/>
      <c r="Q5" s="315"/>
      <c r="R5" s="315"/>
      <c r="S5" s="50" t="s">
        <v>17</v>
      </c>
      <c r="T5" s="56"/>
    </row>
    <row r="6" spans="1:20" ht="19.5" customHeight="1" x14ac:dyDescent="0.15">
      <c r="A6" s="5"/>
      <c r="B6" s="244" t="s">
        <v>238</v>
      </c>
      <c r="C6" s="245"/>
      <c r="D6" s="245"/>
      <c r="E6" s="245"/>
      <c r="F6" s="245"/>
      <c r="G6" s="245"/>
      <c r="H6" s="245"/>
      <c r="I6" s="245"/>
      <c r="J6" s="245"/>
      <c r="K6" s="220"/>
      <c r="L6" s="243"/>
      <c r="M6" s="40" t="s">
        <v>24</v>
      </c>
      <c r="N6" s="316"/>
      <c r="O6" s="317"/>
      <c r="P6" s="317"/>
      <c r="Q6" s="317"/>
      <c r="R6" s="317"/>
      <c r="S6" s="317"/>
      <c r="T6" s="318"/>
    </row>
    <row r="7" spans="1:20" ht="21.75" customHeight="1" x14ac:dyDescent="0.15">
      <c r="A7" s="5"/>
      <c r="B7" s="245"/>
      <c r="C7" s="245"/>
      <c r="D7" s="245"/>
      <c r="E7" s="245"/>
      <c r="F7" s="245"/>
      <c r="G7" s="245"/>
      <c r="H7" s="245"/>
      <c r="I7" s="245"/>
      <c r="J7" s="245"/>
      <c r="K7" s="224">
        <v>2</v>
      </c>
      <c r="L7" s="247" t="s">
        <v>42</v>
      </c>
      <c r="M7" s="39" t="s">
        <v>43</v>
      </c>
      <c r="N7" s="319"/>
      <c r="O7" s="320"/>
      <c r="P7" s="320"/>
      <c r="Q7" s="320"/>
      <c r="R7" s="320"/>
      <c r="S7" s="321"/>
      <c r="T7" s="57" t="s">
        <v>45</v>
      </c>
    </row>
    <row r="8" spans="1:20" ht="20.25" customHeight="1" x14ac:dyDescent="0.15">
      <c r="A8" s="5"/>
      <c r="B8" s="7" t="s">
        <v>48</v>
      </c>
      <c r="C8" s="7"/>
      <c r="D8" s="7"/>
      <c r="E8" s="7"/>
      <c r="F8" s="7"/>
      <c r="G8" s="7"/>
      <c r="H8" s="7"/>
      <c r="I8" s="7"/>
      <c r="J8" s="33"/>
      <c r="K8" s="246"/>
      <c r="L8" s="248"/>
      <c r="M8" s="41" t="s">
        <v>8</v>
      </c>
      <c r="N8" s="302"/>
      <c r="O8" s="303"/>
      <c r="P8" s="303"/>
      <c r="Q8" s="303"/>
      <c r="R8" s="303"/>
      <c r="S8" s="24" t="s">
        <v>50</v>
      </c>
      <c r="T8" s="58"/>
    </row>
    <row r="9" spans="1:20" ht="19.5" customHeight="1" x14ac:dyDescent="0.15">
      <c r="A9" s="5"/>
      <c r="B9" s="6" t="s">
        <v>53</v>
      </c>
      <c r="C9" s="8"/>
      <c r="D9" s="8"/>
      <c r="E9" s="8"/>
      <c r="F9" s="8"/>
      <c r="G9" s="8"/>
      <c r="H9" s="8"/>
      <c r="I9" s="8"/>
      <c r="J9" s="34"/>
      <c r="K9" s="225"/>
      <c r="L9" s="249"/>
      <c r="M9" s="40" t="s">
        <v>54</v>
      </c>
      <c r="N9" s="304"/>
      <c r="O9" s="305"/>
      <c r="P9" s="305"/>
      <c r="Q9" s="305"/>
      <c r="R9" s="305"/>
      <c r="S9" s="305"/>
      <c r="T9" s="306"/>
    </row>
    <row r="10" spans="1:20" ht="19.5" customHeight="1" x14ac:dyDescent="0.15">
      <c r="A10" s="5"/>
      <c r="B10" s="8"/>
      <c r="C10" s="7" t="s">
        <v>51</v>
      </c>
      <c r="D10" s="8"/>
      <c r="E10" s="8"/>
      <c r="F10" s="8"/>
      <c r="G10" s="8"/>
      <c r="H10" s="8"/>
      <c r="I10" s="8"/>
      <c r="J10" s="34"/>
      <c r="K10" s="35">
        <v>3</v>
      </c>
      <c r="L10" s="307" t="s">
        <v>57</v>
      </c>
      <c r="M10" s="308"/>
      <c r="N10" s="309"/>
      <c r="O10" s="310"/>
      <c r="P10" s="310"/>
      <c r="Q10" s="310"/>
      <c r="R10" s="310"/>
      <c r="S10" s="310"/>
      <c r="T10" s="311"/>
    </row>
    <row r="11" spans="1:20" ht="19.5" customHeight="1" x14ac:dyDescent="0.15">
      <c r="A11" s="5"/>
      <c r="B11" s="6" t="s">
        <v>36</v>
      </c>
      <c r="C11" s="7"/>
      <c r="D11" s="7"/>
      <c r="E11" s="7"/>
      <c r="F11" s="7"/>
      <c r="G11" s="7"/>
      <c r="H11" s="7"/>
      <c r="I11" s="31"/>
      <c r="K11" s="218">
        <v>4</v>
      </c>
      <c r="L11" s="242" t="s">
        <v>61</v>
      </c>
      <c r="M11" s="39" t="s">
        <v>61</v>
      </c>
      <c r="N11" s="292"/>
      <c r="O11" s="293"/>
      <c r="P11" s="293"/>
      <c r="Q11" s="293"/>
      <c r="R11" s="293"/>
      <c r="S11" s="293"/>
      <c r="T11" s="294"/>
    </row>
    <row r="12" spans="1:20" ht="19.5" customHeight="1" x14ac:dyDescent="0.15">
      <c r="A12" s="5"/>
      <c r="B12" s="6" t="s">
        <v>64</v>
      </c>
      <c r="C12" s="13"/>
      <c r="D12" s="7"/>
      <c r="E12" s="7"/>
      <c r="F12" s="7"/>
      <c r="G12" s="7"/>
      <c r="H12" s="7"/>
      <c r="I12" s="31"/>
      <c r="K12" s="220"/>
      <c r="L12" s="243"/>
      <c r="M12" s="40" t="s">
        <v>40</v>
      </c>
      <c r="N12" s="295"/>
      <c r="O12" s="296"/>
      <c r="P12" s="296"/>
      <c r="Q12" s="296"/>
      <c r="R12" s="297"/>
      <c r="S12" s="298" t="s">
        <v>4</v>
      </c>
      <c r="T12" s="299"/>
    </row>
    <row r="13" spans="1:20" ht="19.5" customHeight="1" x14ac:dyDescent="0.15">
      <c r="A13" s="5"/>
      <c r="B13" s="6" t="s">
        <v>65</v>
      </c>
      <c r="C13" s="7"/>
      <c r="D13" s="7"/>
      <c r="E13" s="7"/>
      <c r="F13" s="7"/>
      <c r="G13" s="7"/>
      <c r="H13" s="7"/>
      <c r="I13" s="31"/>
      <c r="K13" s="37">
        <v>5</v>
      </c>
      <c r="L13" s="262" t="s">
        <v>13</v>
      </c>
      <c r="M13" s="300"/>
      <c r="N13" s="45"/>
      <c r="O13" s="46"/>
      <c r="P13" s="47" t="s">
        <v>66</v>
      </c>
      <c r="Q13" s="48"/>
      <c r="R13" s="49" t="s">
        <v>33</v>
      </c>
      <c r="S13" s="51" t="s">
        <v>26</v>
      </c>
      <c r="T13" s="59"/>
    </row>
    <row r="14" spans="1:20" ht="19.5" customHeight="1" x14ac:dyDescent="0.15">
      <c r="A14" s="5"/>
      <c r="B14" s="250" t="s">
        <v>1</v>
      </c>
      <c r="C14" s="251"/>
      <c r="D14" s="251"/>
      <c r="E14" s="251"/>
      <c r="F14" s="251"/>
      <c r="G14" s="251"/>
      <c r="H14" s="251"/>
      <c r="I14" s="251"/>
      <c r="J14" s="252"/>
      <c r="K14" s="218">
        <v>6</v>
      </c>
      <c r="L14" s="275" t="s">
        <v>69</v>
      </c>
      <c r="M14" s="276"/>
      <c r="N14" s="301"/>
      <c r="O14" s="293"/>
      <c r="P14" s="293"/>
      <c r="Q14" s="293"/>
      <c r="R14" s="293"/>
      <c r="S14" s="293"/>
      <c r="T14" s="294"/>
    </row>
    <row r="15" spans="1:20" ht="19.5" customHeight="1" x14ac:dyDescent="0.15">
      <c r="A15" s="5"/>
      <c r="B15" s="251"/>
      <c r="C15" s="251"/>
      <c r="D15" s="251"/>
      <c r="E15" s="251"/>
      <c r="F15" s="251"/>
      <c r="G15" s="251"/>
      <c r="H15" s="251"/>
      <c r="I15" s="251"/>
      <c r="J15" s="252"/>
      <c r="K15" s="220"/>
      <c r="L15" s="287" t="s">
        <v>71</v>
      </c>
      <c r="M15" s="288"/>
      <c r="N15" s="289"/>
      <c r="O15" s="290"/>
      <c r="P15" s="290"/>
      <c r="Q15" s="290"/>
      <c r="R15" s="290"/>
      <c r="S15" s="290"/>
      <c r="T15" s="291"/>
    </row>
    <row r="16" spans="1:20" ht="19.5" customHeight="1" x14ac:dyDescent="0.15">
      <c r="A16" s="5"/>
      <c r="B16" s="6" t="s">
        <v>72</v>
      </c>
      <c r="C16" s="7"/>
      <c r="D16" s="7"/>
      <c r="E16" s="7"/>
      <c r="F16" s="7"/>
      <c r="G16" s="7"/>
      <c r="H16" s="7"/>
      <c r="I16" s="31"/>
      <c r="K16" s="218">
        <v>7</v>
      </c>
      <c r="L16" s="275" t="s">
        <v>3</v>
      </c>
      <c r="M16" s="276"/>
      <c r="N16" s="292"/>
      <c r="O16" s="293"/>
      <c r="P16" s="293"/>
      <c r="Q16" s="293"/>
      <c r="R16" s="293"/>
      <c r="S16" s="293"/>
      <c r="T16" s="294"/>
    </row>
    <row r="17" spans="1:20" ht="19.5" customHeight="1" x14ac:dyDescent="0.15">
      <c r="A17" s="5"/>
      <c r="B17" s="6" t="s">
        <v>74</v>
      </c>
      <c r="C17" s="7"/>
      <c r="D17" s="7"/>
      <c r="E17" s="7"/>
      <c r="F17" s="7"/>
      <c r="G17" s="7"/>
      <c r="H17" s="7"/>
      <c r="I17" s="31"/>
      <c r="K17" s="220"/>
      <c r="L17" s="287" t="s">
        <v>71</v>
      </c>
      <c r="M17" s="288"/>
      <c r="N17" s="289"/>
      <c r="O17" s="290"/>
      <c r="P17" s="290"/>
      <c r="Q17" s="290"/>
      <c r="R17" s="290"/>
      <c r="S17" s="290"/>
      <c r="T17" s="291"/>
    </row>
    <row r="18" spans="1:20" ht="15.75" customHeight="1" x14ac:dyDescent="0.15">
      <c r="A18" s="5"/>
      <c r="B18" s="6" t="s">
        <v>63</v>
      </c>
      <c r="C18" s="7"/>
      <c r="D18" s="7"/>
      <c r="E18" s="7"/>
      <c r="F18" s="7"/>
      <c r="G18" s="7"/>
      <c r="H18" s="7"/>
      <c r="I18" s="31"/>
      <c r="K18" s="37">
        <v>8</v>
      </c>
      <c r="L18" s="262" t="s">
        <v>75</v>
      </c>
      <c r="M18" s="263"/>
      <c r="N18" s="264"/>
      <c r="O18" s="265"/>
      <c r="P18" s="253" t="s">
        <v>76</v>
      </c>
      <c r="Q18" s="254"/>
      <c r="R18" s="254"/>
      <c r="S18" s="254"/>
      <c r="T18" s="255"/>
    </row>
    <row r="19" spans="1:20" ht="15.75" customHeight="1" x14ac:dyDescent="0.15">
      <c r="A19" s="5"/>
      <c r="B19" s="7" t="s">
        <v>55</v>
      </c>
      <c r="C19" s="7"/>
      <c r="D19" s="7"/>
      <c r="E19" s="7"/>
      <c r="F19" s="7"/>
      <c r="G19" s="7"/>
      <c r="H19" s="7"/>
      <c r="I19" s="31"/>
      <c r="K19" s="37">
        <v>9</v>
      </c>
      <c r="L19" s="262" t="s">
        <v>19</v>
      </c>
      <c r="M19" s="263"/>
      <c r="N19" s="264"/>
      <c r="O19" s="265"/>
      <c r="P19" s="256"/>
      <c r="Q19" s="257"/>
      <c r="R19" s="257"/>
      <c r="S19" s="257"/>
      <c r="T19" s="258"/>
    </row>
    <row r="20" spans="1:20" ht="15.75" customHeight="1" x14ac:dyDescent="0.15">
      <c r="A20" s="5"/>
      <c r="B20" s="7" t="s">
        <v>73</v>
      </c>
      <c r="C20" s="7"/>
      <c r="D20" s="7"/>
      <c r="E20" s="7"/>
      <c r="F20" s="7"/>
      <c r="G20" s="7"/>
      <c r="H20" s="7"/>
      <c r="I20" s="31"/>
      <c r="K20" s="37">
        <v>10</v>
      </c>
      <c r="L20" s="262" t="s">
        <v>32</v>
      </c>
      <c r="M20" s="263"/>
      <c r="N20" s="264"/>
      <c r="O20" s="265"/>
      <c r="P20" s="256"/>
      <c r="Q20" s="257"/>
      <c r="R20" s="257"/>
      <c r="S20" s="257"/>
      <c r="T20" s="258"/>
    </row>
    <row r="21" spans="1:20" ht="15.75" customHeight="1" x14ac:dyDescent="0.15">
      <c r="A21" s="5"/>
      <c r="B21" s="7" t="s">
        <v>77</v>
      </c>
      <c r="C21" s="7"/>
      <c r="D21" s="7"/>
      <c r="E21" s="7"/>
      <c r="F21" s="7"/>
      <c r="G21" s="7"/>
      <c r="H21" s="7"/>
      <c r="I21" s="31"/>
      <c r="K21" s="37">
        <v>11</v>
      </c>
      <c r="L21" s="262" t="s">
        <v>78</v>
      </c>
      <c r="M21" s="263"/>
      <c r="N21" s="264"/>
      <c r="O21" s="265"/>
      <c r="P21" s="256"/>
      <c r="Q21" s="257"/>
      <c r="R21" s="257"/>
      <c r="S21" s="257"/>
      <c r="T21" s="258"/>
    </row>
    <row r="22" spans="1:20" ht="15.75" customHeight="1" x14ac:dyDescent="0.15">
      <c r="A22" s="215" t="s">
        <v>237</v>
      </c>
      <c r="B22" s="216"/>
      <c r="C22" s="216"/>
      <c r="D22" s="216"/>
      <c r="E22" s="216"/>
      <c r="F22" s="216"/>
      <c r="G22" s="216"/>
      <c r="H22" s="216"/>
      <c r="I22" s="216"/>
      <c r="J22" s="217"/>
      <c r="K22" s="37">
        <v>12</v>
      </c>
      <c r="L22" s="262" t="s">
        <v>21</v>
      </c>
      <c r="M22" s="263"/>
      <c r="N22" s="264"/>
      <c r="O22" s="265"/>
      <c r="P22" s="256"/>
      <c r="Q22" s="257"/>
      <c r="R22" s="257"/>
      <c r="S22" s="257"/>
      <c r="T22" s="258"/>
    </row>
    <row r="23" spans="1:20" ht="15.75" customHeight="1" x14ac:dyDescent="0.15">
      <c r="A23" s="216"/>
      <c r="B23" s="216"/>
      <c r="C23" s="216"/>
      <c r="D23" s="216"/>
      <c r="E23" s="216"/>
      <c r="F23" s="216"/>
      <c r="G23" s="216"/>
      <c r="H23" s="216"/>
      <c r="I23" s="216"/>
      <c r="J23" s="217"/>
      <c r="K23" s="37">
        <v>13</v>
      </c>
      <c r="L23" s="262" t="s">
        <v>81</v>
      </c>
      <c r="M23" s="263"/>
      <c r="N23" s="264"/>
      <c r="O23" s="265"/>
      <c r="P23" s="266" t="s">
        <v>25</v>
      </c>
      <c r="Q23" s="267"/>
      <c r="R23" s="267"/>
      <c r="S23" s="267"/>
      <c r="T23" s="268"/>
    </row>
    <row r="24" spans="1:20" ht="15.75" customHeight="1" x14ac:dyDescent="0.15">
      <c r="A24" s="5"/>
      <c r="B24" s="5" t="s">
        <v>83</v>
      </c>
      <c r="C24" s="5"/>
      <c r="D24" s="5"/>
      <c r="E24" s="5"/>
      <c r="F24" s="5"/>
      <c r="G24" s="5"/>
      <c r="H24" s="5"/>
      <c r="K24" s="37">
        <v>14</v>
      </c>
      <c r="L24" s="262" t="s">
        <v>46</v>
      </c>
      <c r="M24" s="263"/>
      <c r="N24" s="280"/>
      <c r="O24" s="281"/>
      <c r="P24" s="282" t="s">
        <v>76</v>
      </c>
      <c r="Q24" s="282"/>
      <c r="R24" s="282"/>
      <c r="S24" s="282"/>
      <c r="T24" s="283"/>
    </row>
    <row r="25" spans="1:20" ht="23.25" customHeight="1" x14ac:dyDescent="0.15">
      <c r="A25" s="5"/>
      <c r="B25" s="9">
        <v>1</v>
      </c>
      <c r="C25" s="14" t="s">
        <v>68</v>
      </c>
      <c r="D25" s="19"/>
      <c r="E25" s="23">
        <v>4</v>
      </c>
      <c r="F25" s="14" t="s">
        <v>84</v>
      </c>
      <c r="G25" s="26"/>
      <c r="H25" s="29" t="s">
        <v>44</v>
      </c>
      <c r="I25" s="32"/>
      <c r="J25" s="32"/>
      <c r="K25" s="218">
        <v>15</v>
      </c>
      <c r="L25" s="221" t="s">
        <v>85</v>
      </c>
      <c r="M25" s="42" t="s">
        <v>12</v>
      </c>
      <c r="N25" s="284"/>
      <c r="O25" s="285"/>
      <c r="P25" s="285"/>
      <c r="Q25" s="285"/>
      <c r="R25" s="286"/>
      <c r="S25" s="52"/>
      <c r="T25" s="60" t="s">
        <v>30</v>
      </c>
    </row>
    <row r="26" spans="1:20" ht="23.25" customHeight="1" x14ac:dyDescent="0.15">
      <c r="A26" s="5"/>
      <c r="B26" s="10">
        <v>2</v>
      </c>
      <c r="C26" s="15" t="s">
        <v>59</v>
      </c>
      <c r="D26" s="20"/>
      <c r="E26" s="24">
        <v>5</v>
      </c>
      <c r="F26" s="15" t="s">
        <v>87</v>
      </c>
      <c r="G26" s="27"/>
      <c r="H26" s="30" t="s">
        <v>233</v>
      </c>
      <c r="I26" s="32"/>
      <c r="J26" s="32"/>
      <c r="K26" s="219"/>
      <c r="L26" s="222"/>
      <c r="M26" s="43" t="s">
        <v>93</v>
      </c>
      <c r="N26" s="269"/>
      <c r="O26" s="270"/>
      <c r="P26" s="270"/>
      <c r="Q26" s="270"/>
      <c r="R26" s="271"/>
      <c r="S26" s="53"/>
      <c r="T26" s="61" t="s">
        <v>30</v>
      </c>
    </row>
    <row r="27" spans="1:20" ht="23.25" customHeight="1" x14ac:dyDescent="0.15">
      <c r="B27" s="11">
        <v>3</v>
      </c>
      <c r="C27" s="16" t="s">
        <v>94</v>
      </c>
      <c r="D27" s="21"/>
      <c r="E27" s="25">
        <v>6</v>
      </c>
      <c r="F27" s="16" t="s">
        <v>95</v>
      </c>
      <c r="G27" s="28"/>
      <c r="K27" s="220"/>
      <c r="L27" s="223"/>
      <c r="M27" s="44" t="s">
        <v>96</v>
      </c>
      <c r="N27" s="272"/>
      <c r="O27" s="273"/>
      <c r="P27" s="273"/>
      <c r="Q27" s="273"/>
      <c r="R27" s="274"/>
      <c r="S27" s="54"/>
      <c r="T27" s="62" t="s">
        <v>30</v>
      </c>
    </row>
    <row r="28" spans="1:20" ht="19.5" customHeight="1" x14ac:dyDescent="0.15">
      <c r="C28" s="17" t="s">
        <v>60</v>
      </c>
      <c r="D28" s="22"/>
      <c r="E28" s="22"/>
      <c r="F28" s="22"/>
      <c r="G28" s="22"/>
      <c r="K28" s="224">
        <v>16</v>
      </c>
      <c r="L28" s="275" t="s">
        <v>11</v>
      </c>
      <c r="M28" s="276"/>
      <c r="N28" s="264"/>
      <c r="O28" s="265"/>
      <c r="P28" s="277" t="s">
        <v>76</v>
      </c>
      <c r="Q28" s="278"/>
      <c r="R28" s="278"/>
      <c r="S28" s="278"/>
      <c r="T28" s="279"/>
    </row>
    <row r="29" spans="1:20" ht="19.5" customHeight="1" x14ac:dyDescent="0.15">
      <c r="A29" s="215" t="s">
        <v>234</v>
      </c>
      <c r="B29" s="215"/>
      <c r="C29" s="215"/>
      <c r="D29" s="215"/>
      <c r="E29" s="215"/>
      <c r="F29" s="215"/>
      <c r="G29" s="215"/>
      <c r="H29" s="215"/>
      <c r="I29" s="215"/>
      <c r="J29" s="215"/>
      <c r="K29" s="225"/>
      <c r="L29" s="226" t="s">
        <v>99</v>
      </c>
      <c r="M29" s="227"/>
      <c r="N29" s="259"/>
      <c r="O29" s="260"/>
      <c r="P29" s="260"/>
      <c r="Q29" s="260"/>
      <c r="R29" s="260"/>
      <c r="S29" s="260"/>
      <c r="T29" s="261"/>
    </row>
    <row r="30" spans="1:20" ht="17.25" customHeight="1" x14ac:dyDescent="0.15">
      <c r="A30" s="215"/>
      <c r="B30" s="215"/>
      <c r="C30" s="215"/>
      <c r="D30" s="215"/>
      <c r="E30" s="215"/>
      <c r="F30" s="215"/>
      <c r="G30" s="215"/>
      <c r="H30" s="215"/>
      <c r="I30" s="215"/>
      <c r="J30" s="215"/>
      <c r="K30" s="37">
        <v>17</v>
      </c>
      <c r="L30" s="262" t="s">
        <v>101</v>
      </c>
      <c r="M30" s="263"/>
      <c r="N30" s="264"/>
      <c r="O30" s="265"/>
      <c r="P30" s="266" t="s">
        <v>102</v>
      </c>
      <c r="Q30" s="267"/>
      <c r="R30" s="267"/>
      <c r="S30" s="267"/>
      <c r="T30" s="268"/>
    </row>
    <row r="31" spans="1:20" ht="76.5" customHeight="1" x14ac:dyDescent="0.15">
      <c r="B31" s="228" t="s">
        <v>104</v>
      </c>
      <c r="C31" s="229"/>
      <c r="D31" s="229"/>
      <c r="E31" s="229"/>
      <c r="F31" s="229"/>
      <c r="G31" s="229"/>
      <c r="H31" s="229"/>
      <c r="I31" s="229"/>
      <c r="J31" s="230"/>
      <c r="K31" s="36">
        <v>18</v>
      </c>
      <c r="L31" s="231" t="s">
        <v>105</v>
      </c>
      <c r="M31" s="232"/>
      <c r="N31" s="233"/>
      <c r="O31" s="234"/>
      <c r="P31" s="234"/>
      <c r="Q31" s="234"/>
      <c r="R31" s="234"/>
      <c r="S31" s="234"/>
      <c r="T31" s="235"/>
    </row>
  </sheetData>
  <mergeCells count="69">
    <mergeCell ref="A1:T1"/>
    <mergeCell ref="K2:S2"/>
    <mergeCell ref="N5:R5"/>
    <mergeCell ref="N6:T6"/>
    <mergeCell ref="N7:S7"/>
    <mergeCell ref="N8:R8"/>
    <mergeCell ref="N9:T9"/>
    <mergeCell ref="L10:M10"/>
    <mergeCell ref="N10:T10"/>
    <mergeCell ref="N11:T11"/>
    <mergeCell ref="N12:R12"/>
    <mergeCell ref="S12:T12"/>
    <mergeCell ref="L13:M13"/>
    <mergeCell ref="L14:M14"/>
    <mergeCell ref="N14:T14"/>
    <mergeCell ref="L15:M15"/>
    <mergeCell ref="N15:T15"/>
    <mergeCell ref="L16:M16"/>
    <mergeCell ref="N16:T16"/>
    <mergeCell ref="L17:M17"/>
    <mergeCell ref="N17:T17"/>
    <mergeCell ref="L18:M18"/>
    <mergeCell ref="N18:O18"/>
    <mergeCell ref="L19:M19"/>
    <mergeCell ref="N19:O19"/>
    <mergeCell ref="L20:M20"/>
    <mergeCell ref="N20:O20"/>
    <mergeCell ref="L21:M21"/>
    <mergeCell ref="N21:O21"/>
    <mergeCell ref="L22:M22"/>
    <mergeCell ref="N22:O22"/>
    <mergeCell ref="L23:M23"/>
    <mergeCell ref="N23:O23"/>
    <mergeCell ref="P23:T23"/>
    <mergeCell ref="L24:M24"/>
    <mergeCell ref="N24:O24"/>
    <mergeCell ref="P24:T24"/>
    <mergeCell ref="N25:R25"/>
    <mergeCell ref="N29:T29"/>
    <mergeCell ref="L30:M30"/>
    <mergeCell ref="N30:O30"/>
    <mergeCell ref="P30:T30"/>
    <mergeCell ref="N26:R26"/>
    <mergeCell ref="N27:R27"/>
    <mergeCell ref="L28:M28"/>
    <mergeCell ref="N28:O28"/>
    <mergeCell ref="P28:T28"/>
    <mergeCell ref="B31:J31"/>
    <mergeCell ref="L31:M31"/>
    <mergeCell ref="N31:T31"/>
    <mergeCell ref="K3:M4"/>
    <mergeCell ref="N3:T4"/>
    <mergeCell ref="K5:K6"/>
    <mergeCell ref="L5:L6"/>
    <mergeCell ref="B6:J7"/>
    <mergeCell ref="K7:K9"/>
    <mergeCell ref="L7:L9"/>
    <mergeCell ref="K11:K12"/>
    <mergeCell ref="L11:L12"/>
    <mergeCell ref="B14:J15"/>
    <mergeCell ref="K14:K15"/>
    <mergeCell ref="K16:K17"/>
    <mergeCell ref="P18:T22"/>
    <mergeCell ref="A22:J23"/>
    <mergeCell ref="K25:K27"/>
    <mergeCell ref="L25:L27"/>
    <mergeCell ref="K28:K29"/>
    <mergeCell ref="A29:J30"/>
    <mergeCell ref="L29:M29"/>
  </mergeCells>
  <phoneticPr fontId="19"/>
  <dataValidations count="6">
    <dataValidation imeMode="off" allowBlank="1" showInputMessage="1" showErrorMessage="1" sqref="G25:G27 D25:D27 N12:N13 T5" xr:uid="{00000000-0002-0000-0000-000000000000}"/>
    <dataValidation imeMode="hiragana" allowBlank="1" showInputMessage="1" showErrorMessage="1" sqref="N6:T6 N16:T16 N14:T14 N31:T31 N29:T29 S25:S27 N25:N27 N8:N11 O8:T9 O11:T11" xr:uid="{00000000-0002-0000-0000-000001000000}"/>
    <dataValidation type="whole" imeMode="off" allowBlank="1" showInputMessage="1" showErrorMessage="1" error="１～１２を入力してください_x000a_" sqref="Q13" xr:uid="{00000000-0002-0000-0000-000002000000}">
      <formula1>1</formula1>
      <formula2>12</formula2>
    </dataValidation>
    <dataValidation type="whole" imeMode="off" allowBlank="1" showInputMessage="1" showErrorMessage="1" sqref="O13" xr:uid="{00000000-0002-0000-0000-000003000000}">
      <formula1>1</formula1>
      <formula2>64</formula2>
    </dataValidation>
    <dataValidation type="textLength" imeMode="off" operator="equal" allowBlank="1" showInputMessage="1" showErrorMessage="1" sqref="N5:R5" xr:uid="{00000000-0002-0000-0000-000004000000}">
      <formula1>8</formula1>
    </dataValidation>
    <dataValidation type="whole" imeMode="off" allowBlank="1" showErrorMessage="1" error="１または２を入力してください　不明の場合は空白" sqref="N18:O24 N28:O28 N30:O30" xr:uid="{00000000-0002-0000-0000-000005000000}">
      <formula1>1</formula1>
      <formula2>2</formula2>
    </dataValidation>
  </dataValidations>
  <pageMargins left="0.27559055118110237" right="0.19685039370078741" top="0.31496062992125984" bottom="0.19685039370078741" header="0.19685039370078741" footer="0.23622047244094488"/>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Q36"/>
  <sheetViews>
    <sheetView showGridLines="0" zoomScale="80" zoomScaleNormal="80" workbookViewId="0">
      <selection activeCell="I18" sqref="I18"/>
    </sheetView>
  </sheetViews>
  <sheetFormatPr defaultRowHeight="13.5" x14ac:dyDescent="0.15"/>
  <cols>
    <col min="1" max="1" width="6.625" style="63" customWidth="1"/>
    <col min="2" max="2" width="3" style="63" customWidth="1"/>
    <col min="3" max="3" width="12.875" style="63" customWidth="1"/>
    <col min="4" max="4" width="3" style="63" customWidth="1"/>
    <col min="5" max="5" width="14.75" style="63" customWidth="1"/>
    <col min="6" max="6" width="9" style="63" customWidth="1"/>
    <col min="7" max="7" width="10.625" style="63" customWidth="1"/>
    <col min="8" max="8" width="9" style="63" bestFit="1" customWidth="1"/>
    <col min="9" max="9" width="10.625" style="63" customWidth="1"/>
    <col min="10" max="10" width="13.625" style="63" customWidth="1"/>
    <col min="11" max="11" width="9.625" style="63" customWidth="1"/>
    <col min="12" max="12" width="9.375" style="63" customWidth="1"/>
    <col min="13" max="13" width="11.625" style="63" customWidth="1"/>
    <col min="14" max="14" width="9.875" style="63" customWidth="1"/>
    <col min="15" max="15" width="4.5" style="63" customWidth="1"/>
    <col min="16" max="16" width="8.25" style="63" customWidth="1"/>
    <col min="17" max="17" width="3.75" style="63" customWidth="1"/>
    <col min="18" max="18" width="9" style="63" bestFit="1" customWidth="1"/>
    <col min="19" max="19" width="9" style="63" customWidth="1"/>
    <col min="20" max="16384" width="9" style="63"/>
  </cols>
  <sheetData>
    <row r="1" spans="2:17" ht="22.5" customHeight="1" x14ac:dyDescent="0.15">
      <c r="B1" s="64"/>
    </row>
    <row r="2" spans="2:17" customFormat="1" ht="25.5" customHeight="1" x14ac:dyDescent="0.15">
      <c r="B2" s="65"/>
      <c r="C2" s="70"/>
      <c r="D2" s="443" t="s">
        <v>107</v>
      </c>
      <c r="E2" s="444"/>
      <c r="H2" s="445" t="str">
        <f>申告書項目入力票!T2</f>
        <v>令和８年度</v>
      </c>
      <c r="I2" s="445"/>
      <c r="J2" s="91"/>
    </row>
    <row r="3" spans="2:17" ht="24" customHeight="1" x14ac:dyDescent="0.25">
      <c r="B3" s="66"/>
      <c r="C3" s="446" t="s">
        <v>108</v>
      </c>
      <c r="D3" s="446"/>
      <c r="E3" s="447"/>
      <c r="G3" s="87" t="s">
        <v>38</v>
      </c>
      <c r="M3" s="448" t="s">
        <v>109</v>
      </c>
      <c r="N3" s="410"/>
      <c r="O3" s="410"/>
      <c r="P3" s="411"/>
      <c r="Q3" s="358" t="s">
        <v>110</v>
      </c>
    </row>
    <row r="4" spans="2:17" ht="20.25" customHeight="1" x14ac:dyDescent="0.15">
      <c r="B4" s="67"/>
      <c r="C4" s="72"/>
      <c r="D4" s="72"/>
      <c r="E4" s="84"/>
      <c r="J4" s="72"/>
      <c r="M4" s="449">
        <f>申告書項目入力票!N7</f>
        <v>0</v>
      </c>
      <c r="N4" s="450"/>
      <c r="O4" s="451"/>
      <c r="P4" s="452"/>
      <c r="Q4" s="358"/>
    </row>
    <row r="5" spans="2:17" ht="15.75" customHeight="1" x14ac:dyDescent="0.15">
      <c r="B5" s="359" t="s">
        <v>114</v>
      </c>
      <c r="C5" s="70"/>
      <c r="D5" s="65"/>
      <c r="E5" s="70"/>
      <c r="F5" s="70"/>
      <c r="G5" s="70"/>
      <c r="H5" s="70"/>
      <c r="I5" s="88"/>
      <c r="J5" s="368" t="s">
        <v>115</v>
      </c>
      <c r="K5" s="370">
        <f>申告書項目入力票!N10</f>
        <v>0</v>
      </c>
      <c r="L5" s="371"/>
      <c r="M5" s="65"/>
      <c r="N5" s="70"/>
      <c r="O5" s="374" t="str">
        <f>IF(申告書項目入力票!N18=1,"有",IF(申告書項目入力票!N18=2,"無",""))</f>
        <v/>
      </c>
      <c r="P5" s="375"/>
      <c r="Q5" s="358"/>
    </row>
    <row r="6" spans="2:17" ht="11.25" customHeight="1" x14ac:dyDescent="0.15">
      <c r="B6" s="360"/>
      <c r="C6" s="73" t="s">
        <v>52</v>
      </c>
      <c r="D6" s="66"/>
      <c r="E6" s="85"/>
      <c r="I6" s="89"/>
      <c r="J6" s="369"/>
      <c r="K6" s="372"/>
      <c r="L6" s="373"/>
      <c r="M6" s="380" t="s">
        <v>117</v>
      </c>
      <c r="N6" s="381"/>
      <c r="O6" s="376"/>
      <c r="P6" s="377"/>
      <c r="Q6" s="358"/>
    </row>
    <row r="7" spans="2:17" ht="12.75" customHeight="1" x14ac:dyDescent="0.15">
      <c r="B7" s="360"/>
      <c r="C7" s="63" t="s">
        <v>118</v>
      </c>
      <c r="D7" s="80" t="str">
        <f>"　〒  "&amp;+申告書項目入力票!N5</f>
        <v xml:space="preserve">　〒  </v>
      </c>
      <c r="I7" s="89"/>
      <c r="J7" s="384" t="s">
        <v>16</v>
      </c>
      <c r="K7" s="385">
        <f>申告書項目入力票!N11</f>
        <v>0</v>
      </c>
      <c r="L7" s="386"/>
      <c r="M7" s="382"/>
      <c r="N7" s="383"/>
      <c r="O7" s="378"/>
      <c r="P7" s="379"/>
      <c r="Q7" s="358"/>
    </row>
    <row r="8" spans="2:17" ht="11.25" customHeight="1" x14ac:dyDescent="0.15">
      <c r="B8" s="360"/>
      <c r="D8" s="66"/>
      <c r="E8" s="85"/>
      <c r="I8" s="89"/>
      <c r="J8" s="384"/>
      <c r="K8" s="387"/>
      <c r="L8" s="388"/>
      <c r="M8" s="389" t="s">
        <v>119</v>
      </c>
      <c r="N8" s="390"/>
      <c r="O8" s="345" t="str">
        <f>IF(申告書項目入力票!N19=1,"有",IF(申告書項目入力票!N19=2,"無",""))</f>
        <v/>
      </c>
      <c r="P8" s="345"/>
      <c r="Q8" s="358"/>
    </row>
    <row r="9" spans="2:17" ht="12" customHeight="1" x14ac:dyDescent="0.15">
      <c r="B9" s="360"/>
      <c r="C9" s="74" t="s">
        <v>122</v>
      </c>
      <c r="D9" s="391" t="str">
        <f>"  "&amp;+申告書項目入力票!N6</f>
        <v xml:space="preserve">  </v>
      </c>
      <c r="E9" s="392"/>
      <c r="F9" s="392"/>
      <c r="G9" s="392"/>
      <c r="H9" s="392"/>
      <c r="I9" s="393"/>
      <c r="J9" s="92" t="s">
        <v>2</v>
      </c>
      <c r="K9" s="93" t="str">
        <f>"(  "&amp;+申告書項目入力票!N12</f>
        <v xml:space="preserve">(  </v>
      </c>
      <c r="L9" s="94" t="s">
        <v>123</v>
      </c>
      <c r="M9" s="382"/>
      <c r="N9" s="383"/>
      <c r="O9" s="345"/>
      <c r="P9" s="345"/>
      <c r="Q9" s="358"/>
    </row>
    <row r="10" spans="2:17" ht="12" customHeight="1" x14ac:dyDescent="0.15">
      <c r="B10" s="360"/>
      <c r="C10" s="74" t="s">
        <v>124</v>
      </c>
      <c r="D10" s="391"/>
      <c r="E10" s="392"/>
      <c r="F10" s="392"/>
      <c r="G10" s="392"/>
      <c r="H10" s="392"/>
      <c r="I10" s="393"/>
      <c r="J10" s="336" t="s">
        <v>125</v>
      </c>
      <c r="K10" s="65"/>
      <c r="L10" s="88"/>
      <c r="M10" s="389" t="s">
        <v>126</v>
      </c>
      <c r="N10" s="390"/>
      <c r="O10" s="345" t="str">
        <f>IF(申告書項目入力票!N20=1,"有",IF(申告書項目入力票!N20=2,"無",""))</f>
        <v/>
      </c>
      <c r="P10" s="345"/>
      <c r="Q10" s="358"/>
    </row>
    <row r="11" spans="2:17" ht="13.5" customHeight="1" x14ac:dyDescent="0.15">
      <c r="B11" s="360"/>
      <c r="C11" s="72"/>
      <c r="D11" s="67"/>
      <c r="E11" s="72"/>
      <c r="F11" s="72"/>
      <c r="G11" s="453" t="str">
        <f>"(電話 "&amp;申告書項目入力票!T5&amp;" )"</f>
        <v>(電話  )</v>
      </c>
      <c r="H11" s="453"/>
      <c r="I11" s="84"/>
      <c r="J11" s="337"/>
      <c r="K11" s="454" t="str">
        <f>申告書項目入力票!N13&amp;申告書項目入力票!O13&amp;申告書項目入力票!P13&amp;申告書項目入力票!Q13&amp;"月"</f>
        <v>年月</v>
      </c>
      <c r="L11" s="455"/>
      <c r="M11" s="382"/>
      <c r="N11" s="383"/>
      <c r="O11" s="345"/>
      <c r="P11" s="345"/>
      <c r="Q11" s="358"/>
    </row>
    <row r="12" spans="2:17" ht="12" customHeight="1" x14ac:dyDescent="0.15">
      <c r="B12" s="360"/>
      <c r="D12" s="66"/>
      <c r="I12" s="89"/>
      <c r="J12" s="338"/>
      <c r="K12" s="67"/>
      <c r="L12" s="84"/>
      <c r="M12" s="389" t="s">
        <v>128</v>
      </c>
      <c r="N12" s="390"/>
      <c r="O12" s="345" t="str">
        <f>IF(申告書項目入力票!N21=1,"有",IF(申告書項目入力票!N21=2,"無",""))</f>
        <v/>
      </c>
      <c r="P12" s="345"/>
      <c r="Q12" s="358"/>
    </row>
    <row r="13" spans="2:17" ht="12" customHeight="1" x14ac:dyDescent="0.15">
      <c r="B13" s="360"/>
      <c r="C13" s="73" t="s">
        <v>52</v>
      </c>
      <c r="D13" s="394" t="str">
        <f>"  "&amp;+申告書項目入力票!N8</f>
        <v xml:space="preserve">  </v>
      </c>
      <c r="E13" s="395"/>
      <c r="F13" s="395"/>
      <c r="G13" s="395"/>
      <c r="H13" s="395"/>
      <c r="I13" s="89"/>
      <c r="J13" s="396" t="s">
        <v>129</v>
      </c>
      <c r="K13" s="63" t="s">
        <v>130</v>
      </c>
      <c r="M13" s="382"/>
      <c r="N13" s="383"/>
      <c r="O13" s="345"/>
      <c r="P13" s="345"/>
      <c r="Q13" s="358"/>
    </row>
    <row r="14" spans="2:17" ht="12" customHeight="1" x14ac:dyDescent="0.15">
      <c r="B14" s="360"/>
      <c r="C14" s="63" t="s">
        <v>47</v>
      </c>
      <c r="D14" s="394"/>
      <c r="E14" s="395"/>
      <c r="F14" s="395"/>
      <c r="G14" s="395"/>
      <c r="H14" s="395"/>
      <c r="I14" s="89"/>
      <c r="J14" s="397"/>
      <c r="K14" s="341">
        <f>申告書項目入力票!N14</f>
        <v>0</v>
      </c>
      <c r="L14" s="342"/>
      <c r="M14" s="399" t="s">
        <v>132</v>
      </c>
      <c r="N14" s="344"/>
      <c r="O14" s="345" t="str">
        <f>IF(申告書項目入力票!N22=1,"有",IF(申告書項目入力票!N22=2,"無",""))</f>
        <v/>
      </c>
      <c r="P14" s="345"/>
      <c r="Q14" s="358"/>
    </row>
    <row r="15" spans="2:17" ht="14.25" customHeight="1" x14ac:dyDescent="0.15">
      <c r="B15" s="360"/>
      <c r="D15" s="394"/>
      <c r="E15" s="395"/>
      <c r="F15" s="395"/>
      <c r="G15" s="395"/>
      <c r="H15" s="395"/>
      <c r="I15" s="400"/>
      <c r="J15" s="398"/>
      <c r="K15" s="430" t="str">
        <f>"("&amp;申告書項目入力票!N15&amp;")"</f>
        <v>()</v>
      </c>
      <c r="L15" s="431"/>
      <c r="M15" s="399"/>
      <c r="N15" s="344"/>
      <c r="O15" s="345"/>
      <c r="P15" s="345"/>
      <c r="Q15" s="358"/>
    </row>
    <row r="16" spans="2:17" ht="12" customHeight="1" x14ac:dyDescent="0.15">
      <c r="B16" s="360"/>
      <c r="C16" s="333" t="s">
        <v>134</v>
      </c>
      <c r="D16" s="81"/>
      <c r="E16" s="432">
        <f>申告書項目入力票!T8</f>
        <v>0</v>
      </c>
      <c r="F16" s="432"/>
      <c r="G16" s="432"/>
      <c r="H16" s="432"/>
      <c r="I16" s="401"/>
      <c r="J16" s="336" t="s">
        <v>135</v>
      </c>
      <c r="K16" s="339">
        <f>申告書項目入力票!N16</f>
        <v>0</v>
      </c>
      <c r="L16" s="340"/>
      <c r="M16" s="343" t="s">
        <v>136</v>
      </c>
      <c r="N16" s="344"/>
      <c r="O16" s="345" t="str">
        <f>IF(申告書項目入力票!N23=1,"定率法",IF(申告書項目入力票!N23=2,"定額法",""))</f>
        <v/>
      </c>
      <c r="P16" s="345"/>
      <c r="Q16" s="358"/>
    </row>
    <row r="17" spans="2:17" ht="7.5" customHeight="1" x14ac:dyDescent="0.15">
      <c r="B17" s="360"/>
      <c r="C17" s="334"/>
      <c r="D17" s="346"/>
      <c r="J17" s="337"/>
      <c r="K17" s="341"/>
      <c r="L17" s="342"/>
      <c r="M17" s="343"/>
      <c r="N17" s="344"/>
      <c r="O17" s="345"/>
      <c r="P17" s="345"/>
      <c r="Q17" s="358"/>
    </row>
    <row r="18" spans="2:17" ht="18.75" customHeight="1" x14ac:dyDescent="0.15">
      <c r="B18" s="361"/>
      <c r="C18" s="335"/>
      <c r="D18" s="347"/>
      <c r="E18" s="433" t="str">
        <f>"(屋号  "&amp;申告書項目入力票!N9&amp;")"</f>
        <v>(屋号  )</v>
      </c>
      <c r="F18" s="433"/>
      <c r="G18" s="433"/>
      <c r="H18" s="433"/>
      <c r="I18" s="90"/>
      <c r="J18" s="338"/>
      <c r="K18" s="434" t="str">
        <f>"("&amp;申告書項目入力票!N17&amp;")"</f>
        <v>()</v>
      </c>
      <c r="L18" s="435"/>
      <c r="M18" s="343" t="s">
        <v>6</v>
      </c>
      <c r="N18" s="344"/>
      <c r="O18" s="407" t="str">
        <f>IF(申告書項目入力票!N24=1,"有",IF(申告書項目入力票!N24=2,"無",""))</f>
        <v/>
      </c>
      <c r="P18" s="409"/>
      <c r="Q18" s="358"/>
    </row>
    <row r="20" spans="2:17" x14ac:dyDescent="0.15">
      <c r="B20" s="348" t="s">
        <v>141</v>
      </c>
      <c r="C20" s="349"/>
      <c r="D20" s="349" t="s">
        <v>90</v>
      </c>
      <c r="E20" s="349"/>
      <c r="F20" s="349"/>
      <c r="G20" s="349"/>
      <c r="H20" s="349"/>
      <c r="I20" s="349"/>
      <c r="J20" s="349"/>
      <c r="K20" s="436"/>
      <c r="L20" s="95" t="s">
        <v>232</v>
      </c>
      <c r="M20" s="70" t="s">
        <v>12</v>
      </c>
      <c r="N20" s="70"/>
      <c r="O20" s="437" t="str">
        <f>IF(申告書項目入力票!S25=1,"  自己所有",IF(申告書項目入力票!S25=2,"　　借家",""))</f>
        <v/>
      </c>
      <c r="P20" s="438"/>
    </row>
    <row r="21" spans="2:17" x14ac:dyDescent="0.15">
      <c r="B21" s="350"/>
      <c r="C21" s="351"/>
      <c r="D21" s="439" t="s">
        <v>142</v>
      </c>
      <c r="E21" s="439"/>
      <c r="F21" s="439" t="s">
        <v>56</v>
      </c>
      <c r="G21" s="439"/>
      <c r="H21" s="440" t="s">
        <v>89</v>
      </c>
      <c r="I21" s="441"/>
      <c r="J21" s="439" t="s">
        <v>144</v>
      </c>
      <c r="K21" s="442"/>
      <c r="L21" s="96" t="s">
        <v>18</v>
      </c>
      <c r="M21" s="427" t="str">
        <f>"  "&amp;申告書項目入力票!N25</f>
        <v xml:space="preserve">  </v>
      </c>
      <c r="N21" s="428"/>
      <c r="O21" s="428"/>
      <c r="P21" s="429"/>
    </row>
    <row r="22" spans="2:17" ht="18.75" customHeight="1" x14ac:dyDescent="0.15">
      <c r="B22" s="68">
        <v>1</v>
      </c>
      <c r="C22" s="75" t="s">
        <v>68</v>
      </c>
      <c r="D22" s="425">
        <f>申告書項目入力票!D25</f>
        <v>0</v>
      </c>
      <c r="E22" s="426"/>
      <c r="F22" s="417">
        <f>'減少 (3)'!$L$34</f>
        <v>0</v>
      </c>
      <c r="G22" s="417"/>
      <c r="H22" s="417">
        <f>'増加(3)'!I34</f>
        <v>0</v>
      </c>
      <c r="I22" s="417"/>
      <c r="J22" s="403">
        <f t="shared" ref="J22:J27" si="0">D22-F22+H22</f>
        <v>0</v>
      </c>
      <c r="K22" s="404"/>
      <c r="L22" s="96" t="s">
        <v>133</v>
      </c>
      <c r="M22" s="63" t="s">
        <v>93</v>
      </c>
      <c r="O22" s="420" t="str">
        <f>IF(申告書項目入力票!S26=1,"  自己所有",IF(申告書項目入力票!S26=2,"　　借家",""))</f>
        <v/>
      </c>
      <c r="P22" s="421"/>
    </row>
    <row r="23" spans="2:17" ht="18.75" customHeight="1" x14ac:dyDescent="0.15">
      <c r="B23" s="68">
        <v>2</v>
      </c>
      <c r="C23" s="76" t="s">
        <v>59</v>
      </c>
      <c r="D23" s="416">
        <f>申告書項目入力票!D26</f>
        <v>0</v>
      </c>
      <c r="E23" s="416"/>
      <c r="F23" s="417">
        <f>'減少 (3)'!$N$34</f>
        <v>0</v>
      </c>
      <c r="G23" s="417"/>
      <c r="H23" s="417">
        <f>'増加(3)'!L34</f>
        <v>0</v>
      </c>
      <c r="I23" s="417"/>
      <c r="J23" s="403">
        <f t="shared" si="0"/>
        <v>0</v>
      </c>
      <c r="K23" s="404"/>
      <c r="L23" s="96" t="s">
        <v>145</v>
      </c>
      <c r="M23" s="427" t="str">
        <f>"  "&amp;申告書項目入力票!N26</f>
        <v xml:space="preserve">  </v>
      </c>
      <c r="N23" s="428"/>
      <c r="O23" s="428"/>
      <c r="P23" s="429"/>
    </row>
    <row r="24" spans="2:17" ht="18.75" customHeight="1" x14ac:dyDescent="0.15">
      <c r="B24" s="68">
        <v>3</v>
      </c>
      <c r="C24" s="75" t="s">
        <v>146</v>
      </c>
      <c r="D24" s="416">
        <f>申告書項目入力票!D27</f>
        <v>0</v>
      </c>
      <c r="E24" s="416"/>
      <c r="F24" s="417">
        <f>'減少 (3)'!$Q$34</f>
        <v>0</v>
      </c>
      <c r="G24" s="417"/>
      <c r="H24" s="417">
        <f>'増加(3)'!O34</f>
        <v>0</v>
      </c>
      <c r="I24" s="417"/>
      <c r="J24" s="403">
        <f t="shared" si="0"/>
        <v>0</v>
      </c>
      <c r="K24" s="404"/>
      <c r="L24" s="97"/>
      <c r="M24" s="63" t="s">
        <v>96</v>
      </c>
      <c r="O24" s="420" t="str">
        <f>IF(申告書項目入力票!S27=1,"  自己所有",IF(申告書項目入力票!S27=2,"　　借家",""))</f>
        <v/>
      </c>
      <c r="P24" s="421"/>
    </row>
    <row r="25" spans="2:17" ht="18.75" customHeight="1" x14ac:dyDescent="0.15">
      <c r="B25" s="68">
        <v>4</v>
      </c>
      <c r="C25" s="75" t="s">
        <v>84</v>
      </c>
      <c r="D25" s="416">
        <f>申告書項目入力票!G25</f>
        <v>0</v>
      </c>
      <c r="E25" s="416"/>
      <c r="F25" s="417">
        <f>'減少 (3)'!$L$35</f>
        <v>0</v>
      </c>
      <c r="G25" s="417"/>
      <c r="H25" s="417">
        <f>'増加(3)'!I35</f>
        <v>0</v>
      </c>
      <c r="I25" s="417"/>
      <c r="J25" s="403">
        <f t="shared" si="0"/>
        <v>0</v>
      </c>
      <c r="K25" s="404"/>
      <c r="L25" s="84"/>
      <c r="M25" s="422" t="str">
        <f>"  "&amp;申告書項目入力票!N27</f>
        <v xml:space="preserve">  </v>
      </c>
      <c r="N25" s="423"/>
      <c r="O25" s="423"/>
      <c r="P25" s="424"/>
    </row>
    <row r="26" spans="2:17" ht="18.75" customHeight="1" x14ac:dyDescent="0.15">
      <c r="B26" s="68">
        <v>5</v>
      </c>
      <c r="C26" s="77" t="s">
        <v>147</v>
      </c>
      <c r="D26" s="416">
        <f>申告書項目入力票!G26</f>
        <v>0</v>
      </c>
      <c r="E26" s="416"/>
      <c r="F26" s="417">
        <f>'減少 (3)'!$N$35</f>
        <v>0</v>
      </c>
      <c r="G26" s="417"/>
      <c r="H26" s="417">
        <f>'増加(3)'!L35</f>
        <v>0</v>
      </c>
      <c r="I26" s="417"/>
      <c r="J26" s="403">
        <f t="shared" si="0"/>
        <v>0</v>
      </c>
      <c r="K26" s="404"/>
      <c r="L26" s="98" t="s">
        <v>148</v>
      </c>
      <c r="M26" s="101" t="s">
        <v>39</v>
      </c>
      <c r="N26" s="70"/>
      <c r="O26" s="70"/>
      <c r="P26" s="88"/>
    </row>
    <row r="27" spans="2:17" ht="18.75" customHeight="1" x14ac:dyDescent="0.15">
      <c r="B27" s="68">
        <v>6</v>
      </c>
      <c r="C27" s="78" t="s">
        <v>149</v>
      </c>
      <c r="D27" s="416">
        <f>申告書項目入力票!G27</f>
        <v>0</v>
      </c>
      <c r="E27" s="416"/>
      <c r="F27" s="417">
        <f>'減少 (3)'!$Q$35</f>
        <v>0</v>
      </c>
      <c r="G27" s="417"/>
      <c r="H27" s="417">
        <f>'増加(3)'!O35</f>
        <v>0</v>
      </c>
      <c r="I27" s="417"/>
      <c r="J27" s="403">
        <f t="shared" si="0"/>
        <v>0</v>
      </c>
      <c r="K27" s="404"/>
      <c r="L27" s="99" t="str">
        <f>IF(申告書項目入力票!N28=1,"（有）",IF(申告書項目入力票!N28=2,"（無）",""))</f>
        <v/>
      </c>
      <c r="M27" s="382" t="str">
        <f>"   "&amp;申告書項目入力票!N29</f>
        <v xml:space="preserve">   </v>
      </c>
      <c r="N27" s="418"/>
      <c r="O27" s="418"/>
      <c r="P27" s="419"/>
    </row>
    <row r="28" spans="2:17" ht="21.75" customHeight="1" x14ac:dyDescent="0.15">
      <c r="B28" s="69">
        <v>7</v>
      </c>
      <c r="C28" s="79" t="s">
        <v>150</v>
      </c>
      <c r="D28" s="402">
        <f>SUM(D22:E27)</f>
        <v>0</v>
      </c>
      <c r="E28" s="402"/>
      <c r="F28" s="402">
        <f>SUM(F22:F27)</f>
        <v>0</v>
      </c>
      <c r="G28" s="402"/>
      <c r="H28" s="402">
        <f>SUM(H22:H27)</f>
        <v>0</v>
      </c>
      <c r="I28" s="402"/>
      <c r="J28" s="403">
        <f>SUM(J22:K27)</f>
        <v>0</v>
      </c>
      <c r="K28" s="404"/>
      <c r="L28" s="405" t="s">
        <v>23</v>
      </c>
      <c r="M28" s="406"/>
      <c r="N28" s="407" t="str">
        <f>IF(申告書項目入力票!N30=1,"  自己所有",IF(申告書項目入力票!N30=2,"　　借家",""))</f>
        <v/>
      </c>
      <c r="O28" s="408"/>
      <c r="P28" s="409"/>
    </row>
    <row r="29" spans="2:17" ht="24" customHeight="1" x14ac:dyDescent="0.15">
      <c r="B29" s="322"/>
      <c r="C29" s="323"/>
      <c r="D29" s="410" t="s">
        <v>151</v>
      </c>
      <c r="E29" s="411"/>
      <c r="F29" s="351" t="s">
        <v>153</v>
      </c>
      <c r="G29" s="351"/>
      <c r="H29" s="412" t="s">
        <v>62</v>
      </c>
      <c r="I29" s="413"/>
      <c r="J29" s="414" t="s">
        <v>121</v>
      </c>
      <c r="K29" s="415"/>
      <c r="L29" s="100" t="s">
        <v>155</v>
      </c>
      <c r="M29" s="70"/>
      <c r="N29" s="70"/>
      <c r="O29" s="70"/>
      <c r="P29" s="88"/>
    </row>
    <row r="30" spans="2:17" ht="18.75" customHeight="1" x14ac:dyDescent="0.15">
      <c r="B30" s="324"/>
      <c r="C30" s="323"/>
      <c r="D30" s="82">
        <v>1</v>
      </c>
      <c r="E30" s="75" t="s">
        <v>68</v>
      </c>
      <c r="F30" s="352" t="s">
        <v>156</v>
      </c>
      <c r="G30" s="353"/>
      <c r="H30" s="354" t="s">
        <v>158</v>
      </c>
      <c r="I30" s="355"/>
      <c r="J30" s="356" t="s">
        <v>159</v>
      </c>
      <c r="K30" s="357"/>
      <c r="L30" s="327">
        <f>申告書項目入力票!N31</f>
        <v>0</v>
      </c>
      <c r="M30" s="328"/>
      <c r="N30" s="328"/>
      <c r="O30" s="328"/>
      <c r="P30" s="329"/>
    </row>
    <row r="31" spans="2:17" ht="18.75" customHeight="1" x14ac:dyDescent="0.15">
      <c r="B31" s="324"/>
      <c r="C31" s="323"/>
      <c r="D31" s="82">
        <v>2</v>
      </c>
      <c r="E31" s="76" t="s">
        <v>59</v>
      </c>
      <c r="F31" s="352" t="s">
        <v>156</v>
      </c>
      <c r="G31" s="353"/>
      <c r="H31" s="354" t="s">
        <v>158</v>
      </c>
      <c r="I31" s="355"/>
      <c r="J31" s="356" t="s">
        <v>159</v>
      </c>
      <c r="K31" s="357"/>
      <c r="L31" s="327"/>
      <c r="M31" s="328"/>
      <c r="N31" s="328"/>
      <c r="O31" s="328"/>
      <c r="P31" s="329"/>
    </row>
    <row r="32" spans="2:17" ht="18.75" customHeight="1" x14ac:dyDescent="0.15">
      <c r="B32" s="324"/>
      <c r="C32" s="323"/>
      <c r="D32" s="82">
        <v>3</v>
      </c>
      <c r="E32" s="75" t="s">
        <v>146</v>
      </c>
      <c r="F32" s="352" t="s">
        <v>156</v>
      </c>
      <c r="G32" s="353"/>
      <c r="H32" s="354" t="s">
        <v>158</v>
      </c>
      <c r="I32" s="355"/>
      <c r="J32" s="356" t="s">
        <v>159</v>
      </c>
      <c r="K32" s="357"/>
      <c r="L32" s="327"/>
      <c r="M32" s="328"/>
      <c r="N32" s="328"/>
      <c r="O32" s="328"/>
      <c r="P32" s="329"/>
    </row>
    <row r="33" spans="2:16" ht="18.75" customHeight="1" x14ac:dyDescent="0.15">
      <c r="B33" s="324"/>
      <c r="C33" s="323"/>
      <c r="D33" s="82">
        <v>4</v>
      </c>
      <c r="E33" s="75" t="s">
        <v>84</v>
      </c>
      <c r="F33" s="352" t="s">
        <v>156</v>
      </c>
      <c r="G33" s="353"/>
      <c r="H33" s="354" t="s">
        <v>158</v>
      </c>
      <c r="I33" s="355"/>
      <c r="J33" s="356" t="s">
        <v>159</v>
      </c>
      <c r="K33" s="357"/>
      <c r="L33" s="327"/>
      <c r="M33" s="328"/>
      <c r="N33" s="328"/>
      <c r="O33" s="328"/>
      <c r="P33" s="329"/>
    </row>
    <row r="34" spans="2:16" ht="18.75" customHeight="1" x14ac:dyDescent="0.15">
      <c r="B34" s="324"/>
      <c r="C34" s="323"/>
      <c r="D34" s="82">
        <v>5</v>
      </c>
      <c r="E34" s="77" t="s">
        <v>147</v>
      </c>
      <c r="F34" s="352" t="s">
        <v>156</v>
      </c>
      <c r="G34" s="353"/>
      <c r="H34" s="354" t="s">
        <v>158</v>
      </c>
      <c r="I34" s="355"/>
      <c r="J34" s="356" t="s">
        <v>159</v>
      </c>
      <c r="K34" s="357"/>
      <c r="L34" s="327"/>
      <c r="M34" s="328"/>
      <c r="N34" s="328"/>
      <c r="O34" s="328"/>
      <c r="P34" s="329"/>
    </row>
    <row r="35" spans="2:16" ht="18.75" customHeight="1" x14ac:dyDescent="0.15">
      <c r="B35" s="324"/>
      <c r="C35" s="323"/>
      <c r="D35" s="82">
        <v>6</v>
      </c>
      <c r="E35" s="77" t="s">
        <v>149</v>
      </c>
      <c r="F35" s="352" t="s">
        <v>156</v>
      </c>
      <c r="G35" s="353"/>
      <c r="H35" s="354" t="s">
        <v>158</v>
      </c>
      <c r="I35" s="355"/>
      <c r="J35" s="356" t="s">
        <v>159</v>
      </c>
      <c r="K35" s="357"/>
      <c r="L35" s="327"/>
      <c r="M35" s="328"/>
      <c r="N35" s="328"/>
      <c r="O35" s="328"/>
      <c r="P35" s="329"/>
    </row>
    <row r="36" spans="2:16" ht="24" customHeight="1" x14ac:dyDescent="0.15">
      <c r="B36" s="325"/>
      <c r="C36" s="326"/>
      <c r="D36" s="83">
        <v>7</v>
      </c>
      <c r="E36" s="86" t="s">
        <v>150</v>
      </c>
      <c r="F36" s="362" t="s">
        <v>156</v>
      </c>
      <c r="G36" s="363"/>
      <c r="H36" s="364" t="s">
        <v>158</v>
      </c>
      <c r="I36" s="365"/>
      <c r="J36" s="366" t="s">
        <v>159</v>
      </c>
      <c r="K36" s="367"/>
      <c r="L36" s="330"/>
      <c r="M36" s="331"/>
      <c r="N36" s="331"/>
      <c r="O36" s="331"/>
      <c r="P36" s="332"/>
    </row>
  </sheetData>
  <mergeCells count="112">
    <mergeCell ref="D2:E2"/>
    <mergeCell ref="H2:I2"/>
    <mergeCell ref="C3:E3"/>
    <mergeCell ref="M3:P3"/>
    <mergeCell ref="M4:N4"/>
    <mergeCell ref="O4:P4"/>
    <mergeCell ref="G11:H11"/>
    <mergeCell ref="K11:L11"/>
    <mergeCell ref="K14:L14"/>
    <mergeCell ref="K15:L15"/>
    <mergeCell ref="E16:H16"/>
    <mergeCell ref="E18:H18"/>
    <mergeCell ref="K18:L18"/>
    <mergeCell ref="M18:N18"/>
    <mergeCell ref="O18:P18"/>
    <mergeCell ref="D20:K20"/>
    <mergeCell ref="O20:P20"/>
    <mergeCell ref="D21:E21"/>
    <mergeCell ref="F21:G21"/>
    <mergeCell ref="H21:I21"/>
    <mergeCell ref="J21:K21"/>
    <mergeCell ref="M21:P21"/>
    <mergeCell ref="D22:E22"/>
    <mergeCell ref="F22:G22"/>
    <mergeCell ref="H22:I22"/>
    <mergeCell ref="J22:K22"/>
    <mergeCell ref="O22:P22"/>
    <mergeCell ref="D23:E23"/>
    <mergeCell ref="F23:G23"/>
    <mergeCell ref="H23:I23"/>
    <mergeCell ref="J23:K23"/>
    <mergeCell ref="M23:P23"/>
    <mergeCell ref="D24:E24"/>
    <mergeCell ref="F24:G24"/>
    <mergeCell ref="H24:I24"/>
    <mergeCell ref="J24:K24"/>
    <mergeCell ref="O24:P24"/>
    <mergeCell ref="D25:E25"/>
    <mergeCell ref="F25:G25"/>
    <mergeCell ref="H25:I25"/>
    <mergeCell ref="J25:K25"/>
    <mergeCell ref="M25:P25"/>
    <mergeCell ref="D26:E26"/>
    <mergeCell ref="F26:G26"/>
    <mergeCell ref="H26:I26"/>
    <mergeCell ref="J26:K26"/>
    <mergeCell ref="D27:E27"/>
    <mergeCell ref="F27:G27"/>
    <mergeCell ref="H27:I27"/>
    <mergeCell ref="J27:K27"/>
    <mergeCell ref="M27:P27"/>
    <mergeCell ref="F32:G32"/>
    <mergeCell ref="H32:I32"/>
    <mergeCell ref="J32:K32"/>
    <mergeCell ref="D28:E28"/>
    <mergeCell ref="F28:G28"/>
    <mergeCell ref="H28:I28"/>
    <mergeCell ref="J28:K28"/>
    <mergeCell ref="L28:M28"/>
    <mergeCell ref="N28:P28"/>
    <mergeCell ref="D29:E29"/>
    <mergeCell ref="F29:G29"/>
    <mergeCell ref="H29:I29"/>
    <mergeCell ref="J29:K29"/>
    <mergeCell ref="Q3:Q18"/>
    <mergeCell ref="B5:B18"/>
    <mergeCell ref="F36:G36"/>
    <mergeCell ref="H36:I36"/>
    <mergeCell ref="J36:K36"/>
    <mergeCell ref="J5:J6"/>
    <mergeCell ref="K5:L6"/>
    <mergeCell ref="O5:P7"/>
    <mergeCell ref="M6:N7"/>
    <mergeCell ref="J7:J8"/>
    <mergeCell ref="K7:L8"/>
    <mergeCell ref="M8:N9"/>
    <mergeCell ref="O8:P9"/>
    <mergeCell ref="D9:I10"/>
    <mergeCell ref="J10:J12"/>
    <mergeCell ref="M10:N11"/>
    <mergeCell ref="O10:P11"/>
    <mergeCell ref="M12:N13"/>
    <mergeCell ref="O12:P13"/>
    <mergeCell ref="D13:H15"/>
    <mergeCell ref="J13:J15"/>
    <mergeCell ref="M14:N15"/>
    <mergeCell ref="O14:P15"/>
    <mergeCell ref="I15:I16"/>
    <mergeCell ref="B29:C36"/>
    <mergeCell ref="L30:P36"/>
    <mergeCell ref="C16:C18"/>
    <mergeCell ref="J16:J18"/>
    <mergeCell ref="K16:L17"/>
    <mergeCell ref="M16:N17"/>
    <mergeCell ref="O16:P17"/>
    <mergeCell ref="D17:D18"/>
    <mergeCell ref="B20:C21"/>
    <mergeCell ref="F33:G33"/>
    <mergeCell ref="H33:I33"/>
    <mergeCell ref="J33:K33"/>
    <mergeCell ref="F34:G34"/>
    <mergeCell ref="H34:I34"/>
    <mergeCell ref="J34:K34"/>
    <mergeCell ref="F35:G35"/>
    <mergeCell ref="H35:I35"/>
    <mergeCell ref="J35:K35"/>
    <mergeCell ref="F30:G30"/>
    <mergeCell ref="H30:I30"/>
    <mergeCell ref="J30:K30"/>
    <mergeCell ref="F31:G31"/>
    <mergeCell ref="H31:I31"/>
    <mergeCell ref="J31:K31"/>
  </mergeCells>
  <phoneticPr fontId="19"/>
  <pageMargins left="0.65" right="0.19" top="0.45" bottom="0.11811023622047244" header="0.45" footer="0.51181102362204722"/>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42"/>
  <sheetViews>
    <sheetView showGridLines="0" view="pageBreakPreview" zoomScale="91" zoomScaleSheetLayoutView="91" workbookViewId="0">
      <selection activeCell="A2" sqref="A2:C2"/>
    </sheetView>
  </sheetViews>
  <sheetFormatPr defaultRowHeight="13.5" x14ac:dyDescent="0.15"/>
  <cols>
    <col min="1" max="1" width="3.875" customWidth="1"/>
    <col min="2" max="2" width="3.25" style="102" customWidth="1"/>
    <col min="3" max="3" width="12.625" customWidth="1"/>
    <col min="4" max="4" width="30.375" style="103" customWidth="1"/>
    <col min="5" max="5" width="4" style="104" customWidth="1"/>
    <col min="6" max="6" width="3.375" style="104" customWidth="1"/>
    <col min="7" max="7" width="2.875" style="104" customWidth="1"/>
    <col min="8" max="8" width="2.75" style="104" customWidth="1"/>
    <col min="9" max="9" width="19.875" style="104" customWidth="1"/>
    <col min="10" max="10" width="3.875" customWidth="1"/>
    <col min="11" max="11" width="4.25" customWidth="1"/>
    <col min="12" max="12" width="14.5" customWidth="1"/>
    <col min="13" max="13" width="4.375" customWidth="1"/>
    <col min="14" max="14" width="4.5" customWidth="1"/>
    <col min="15" max="15" width="14.75" customWidth="1"/>
    <col min="16" max="16" width="4.25" customWidth="1"/>
    <col min="17" max="17" width="8" customWidth="1"/>
    <col min="18" max="18" width="4" customWidth="1"/>
  </cols>
  <sheetData>
    <row r="1" spans="1:22" ht="27.75" customHeight="1" x14ac:dyDescent="0.15">
      <c r="A1" s="471"/>
      <c r="B1" s="471"/>
      <c r="C1" s="471"/>
      <c r="D1" s="515" t="s">
        <v>82</v>
      </c>
      <c r="E1" s="515"/>
      <c r="F1" s="515"/>
      <c r="G1" s="515"/>
      <c r="H1" s="515"/>
      <c r="I1" s="515"/>
      <c r="J1" s="515"/>
      <c r="K1" s="515"/>
      <c r="L1" s="515"/>
      <c r="M1" s="515"/>
      <c r="R1" s="456" t="s">
        <v>154</v>
      </c>
    </row>
    <row r="2" spans="1:22" ht="15.75" customHeight="1" x14ac:dyDescent="0.15">
      <c r="A2" s="516" t="str">
        <f>申告書項目入力票!T2</f>
        <v>令和８年度</v>
      </c>
      <c r="B2" s="516"/>
      <c r="C2" s="516"/>
      <c r="D2" s="110"/>
      <c r="E2" s="127"/>
      <c r="F2" s="127"/>
      <c r="G2" s="127"/>
      <c r="H2" s="127"/>
      <c r="I2" s="127"/>
      <c r="M2" s="517" t="s">
        <v>113</v>
      </c>
      <c r="N2" s="518"/>
      <c r="O2" s="518"/>
      <c r="P2" s="519"/>
      <c r="Q2" s="157"/>
      <c r="R2" s="456"/>
    </row>
    <row r="3" spans="1:22" ht="17.25" customHeight="1" x14ac:dyDescent="0.15">
      <c r="A3" s="517" t="s">
        <v>35</v>
      </c>
      <c r="B3" s="518"/>
      <c r="C3" s="519"/>
      <c r="D3" s="120"/>
      <c r="E3" s="127"/>
      <c r="F3" s="127"/>
      <c r="G3" s="127"/>
      <c r="H3" s="127"/>
      <c r="I3" s="127"/>
      <c r="M3" s="473" t="str">
        <f>IF(申告書!D13="","",申告書!D13)</f>
        <v xml:space="preserve">  </v>
      </c>
      <c r="N3" s="474"/>
      <c r="O3" s="474"/>
      <c r="P3" s="475"/>
      <c r="Q3" s="158" t="s">
        <v>161</v>
      </c>
      <c r="R3" s="456"/>
    </row>
    <row r="4" spans="1:22" ht="3" customHeight="1" x14ac:dyDescent="0.15">
      <c r="A4" s="106"/>
      <c r="B4" s="111"/>
      <c r="C4" s="116"/>
      <c r="D4" s="110"/>
      <c r="E4" s="127"/>
      <c r="F4" s="127"/>
      <c r="G4" s="127"/>
      <c r="H4" s="127"/>
      <c r="I4" s="127"/>
      <c r="M4" s="476"/>
      <c r="N4" s="477"/>
      <c r="O4" s="477"/>
      <c r="P4" s="478"/>
      <c r="Q4" s="159"/>
      <c r="R4" s="456"/>
    </row>
    <row r="5" spans="1:22" ht="12" customHeight="1" x14ac:dyDescent="0.15">
      <c r="A5" s="499">
        <f>IF(申告書!M4="","",申告書!M4)</f>
        <v>0</v>
      </c>
      <c r="B5" s="500"/>
      <c r="C5" s="501"/>
      <c r="D5" s="121"/>
      <c r="E5" s="128"/>
      <c r="F5" s="133"/>
      <c r="G5" s="128"/>
      <c r="H5" s="128"/>
      <c r="I5" s="128"/>
      <c r="J5" s="141"/>
      <c r="K5" s="141"/>
      <c r="L5" s="141"/>
      <c r="M5" s="479"/>
      <c r="N5" s="480"/>
      <c r="O5" s="480"/>
      <c r="P5" s="481"/>
      <c r="Q5" s="160" t="s">
        <v>103</v>
      </c>
      <c r="R5" s="456"/>
    </row>
    <row r="6" spans="1:22" ht="27" customHeight="1" x14ac:dyDescent="0.15">
      <c r="A6" s="510" t="s">
        <v>140</v>
      </c>
      <c r="B6" s="512" t="s">
        <v>141</v>
      </c>
      <c r="C6" s="489" t="s">
        <v>162</v>
      </c>
      <c r="D6" s="482" t="s">
        <v>163</v>
      </c>
      <c r="E6" s="485" t="s">
        <v>164</v>
      </c>
      <c r="F6" s="502" t="s">
        <v>165</v>
      </c>
      <c r="G6" s="503"/>
      <c r="H6" s="504"/>
      <c r="I6" s="482" t="s">
        <v>166</v>
      </c>
      <c r="J6" s="485" t="s">
        <v>167</v>
      </c>
      <c r="K6" s="486" t="s">
        <v>168</v>
      </c>
      <c r="L6" s="489" t="s">
        <v>169</v>
      </c>
      <c r="M6" s="492" t="s">
        <v>170</v>
      </c>
      <c r="N6" s="493"/>
      <c r="O6" s="489" t="s">
        <v>171</v>
      </c>
      <c r="P6" s="496" t="s">
        <v>97</v>
      </c>
      <c r="Q6" s="458" t="s">
        <v>172</v>
      </c>
      <c r="R6" s="456"/>
    </row>
    <row r="7" spans="1:22" ht="23.25" customHeight="1" x14ac:dyDescent="0.15">
      <c r="A7" s="511"/>
      <c r="B7" s="513"/>
      <c r="C7" s="490"/>
      <c r="D7" s="483"/>
      <c r="E7" s="360"/>
      <c r="F7" s="461" t="s">
        <v>173</v>
      </c>
      <c r="G7" s="464" t="s">
        <v>66</v>
      </c>
      <c r="H7" s="464" t="s">
        <v>175</v>
      </c>
      <c r="I7" s="483"/>
      <c r="J7" s="360"/>
      <c r="K7" s="487"/>
      <c r="L7" s="490"/>
      <c r="M7" s="494"/>
      <c r="N7" s="495"/>
      <c r="O7" s="490"/>
      <c r="P7" s="462"/>
      <c r="Q7" s="459"/>
      <c r="R7" s="456"/>
    </row>
    <row r="8" spans="1:22" x14ac:dyDescent="0.15">
      <c r="A8" s="511"/>
      <c r="B8" s="513"/>
      <c r="C8" s="490"/>
      <c r="D8" s="483"/>
      <c r="E8" s="360"/>
      <c r="F8" s="462"/>
      <c r="G8" s="465"/>
      <c r="H8" s="465"/>
      <c r="I8" s="483"/>
      <c r="J8" s="360"/>
      <c r="K8" s="487"/>
      <c r="L8" s="490"/>
      <c r="M8" s="467" t="s">
        <v>176</v>
      </c>
      <c r="N8" s="467" t="s">
        <v>28</v>
      </c>
      <c r="O8" s="490"/>
      <c r="P8" s="462"/>
      <c r="Q8" s="459"/>
      <c r="R8" s="456"/>
      <c r="V8" s="63"/>
    </row>
    <row r="9" spans="1:22" ht="7.5" customHeight="1" x14ac:dyDescent="0.15">
      <c r="A9" s="511"/>
      <c r="B9" s="513"/>
      <c r="C9" s="491"/>
      <c r="D9" s="483"/>
      <c r="E9" s="360"/>
      <c r="F9" s="462"/>
      <c r="G9" s="465"/>
      <c r="H9" s="465"/>
      <c r="I9" s="483"/>
      <c r="J9" s="360"/>
      <c r="K9" s="487"/>
      <c r="L9" s="490"/>
      <c r="M9" s="468"/>
      <c r="N9" s="468"/>
      <c r="O9" s="490"/>
      <c r="P9" s="462"/>
      <c r="Q9" s="459"/>
      <c r="R9" s="456"/>
    </row>
    <row r="10" spans="1:22" ht="3" hidden="1" customHeight="1" x14ac:dyDescent="0.15">
      <c r="A10" s="511"/>
      <c r="B10" s="514"/>
      <c r="C10" s="118"/>
      <c r="D10" s="484"/>
      <c r="E10" s="361"/>
      <c r="F10" s="463"/>
      <c r="G10" s="466"/>
      <c r="H10" s="466"/>
      <c r="I10" s="484"/>
      <c r="J10" s="361"/>
      <c r="K10" s="488"/>
      <c r="L10" s="491"/>
      <c r="M10" s="469"/>
      <c r="N10" s="469"/>
      <c r="O10" s="491"/>
      <c r="P10" s="463"/>
      <c r="Q10" s="460"/>
      <c r="R10" s="456"/>
    </row>
    <row r="11" spans="1:22" ht="21.75" customHeight="1" x14ac:dyDescent="0.15">
      <c r="A11" s="107" t="s">
        <v>178</v>
      </c>
      <c r="B11" s="112"/>
      <c r="C11" s="117" t="s">
        <v>179</v>
      </c>
      <c r="D11" s="122"/>
      <c r="E11" s="129"/>
      <c r="F11" s="129"/>
      <c r="G11" s="129"/>
      <c r="H11" s="129"/>
      <c r="I11" s="135"/>
      <c r="J11" s="129"/>
      <c r="K11" s="143"/>
      <c r="L11" s="146" t="s">
        <v>98</v>
      </c>
      <c r="M11" s="146"/>
      <c r="N11" s="146"/>
      <c r="O11" s="146" t="s">
        <v>98</v>
      </c>
      <c r="P11" s="153"/>
      <c r="Q11" s="161"/>
      <c r="R11" s="457"/>
    </row>
    <row r="12" spans="1:22" ht="21.75" customHeight="1" x14ac:dyDescent="0.15">
      <c r="A12" s="108" t="s">
        <v>27</v>
      </c>
      <c r="B12" s="113"/>
      <c r="C12" s="117" t="s">
        <v>179</v>
      </c>
      <c r="D12" s="123"/>
      <c r="E12" s="130"/>
      <c r="F12" s="130"/>
      <c r="G12" s="130"/>
      <c r="H12" s="130"/>
      <c r="I12" s="136"/>
      <c r="J12" s="130"/>
      <c r="K12" s="144"/>
      <c r="L12" s="117" t="s">
        <v>98</v>
      </c>
      <c r="M12" s="117"/>
      <c r="N12" s="117"/>
      <c r="O12" s="117" t="s">
        <v>98</v>
      </c>
      <c r="P12" s="154"/>
      <c r="Q12" s="162"/>
      <c r="R12" s="457"/>
    </row>
    <row r="13" spans="1:22" ht="21.75" customHeight="1" x14ac:dyDescent="0.15">
      <c r="A13" s="108" t="s">
        <v>49</v>
      </c>
      <c r="B13" s="114"/>
      <c r="C13" s="117" t="s">
        <v>179</v>
      </c>
      <c r="D13" s="123"/>
      <c r="E13" s="130"/>
      <c r="F13" s="130"/>
      <c r="G13" s="130"/>
      <c r="H13" s="130"/>
      <c r="I13" s="136"/>
      <c r="J13" s="130"/>
      <c r="K13" s="144"/>
      <c r="L13" s="117" t="s">
        <v>98</v>
      </c>
      <c r="M13" s="117"/>
      <c r="N13" s="117"/>
      <c r="O13" s="117" t="s">
        <v>98</v>
      </c>
      <c r="P13" s="154"/>
      <c r="Q13" s="162"/>
    </row>
    <row r="14" spans="1:22" ht="21.75" customHeight="1" x14ac:dyDescent="0.15">
      <c r="A14" s="108" t="s">
        <v>15</v>
      </c>
      <c r="B14" s="114"/>
      <c r="C14" s="117" t="s">
        <v>179</v>
      </c>
      <c r="D14" s="123"/>
      <c r="E14" s="130"/>
      <c r="F14" s="130"/>
      <c r="G14" s="130"/>
      <c r="H14" s="130"/>
      <c r="I14" s="136"/>
      <c r="J14" s="130"/>
      <c r="K14" s="144"/>
      <c r="L14" s="117" t="s">
        <v>98</v>
      </c>
      <c r="M14" s="117"/>
      <c r="N14" s="117"/>
      <c r="O14" s="117" t="s">
        <v>98</v>
      </c>
      <c r="P14" s="154"/>
      <c r="Q14" s="162"/>
    </row>
    <row r="15" spans="1:22" ht="21.75" customHeight="1" x14ac:dyDescent="0.15">
      <c r="A15" s="108" t="s">
        <v>180</v>
      </c>
      <c r="B15" s="114"/>
      <c r="C15" s="117" t="s">
        <v>179</v>
      </c>
      <c r="D15" s="123"/>
      <c r="E15" s="130"/>
      <c r="F15" s="130"/>
      <c r="G15" s="130"/>
      <c r="H15" s="130"/>
      <c r="I15" s="136"/>
      <c r="J15" s="130"/>
      <c r="K15" s="144"/>
      <c r="L15" s="117" t="s">
        <v>98</v>
      </c>
      <c r="M15" s="117"/>
      <c r="N15" s="117"/>
      <c r="O15" s="117" t="s">
        <v>98</v>
      </c>
      <c r="P15" s="154"/>
      <c r="Q15" s="162"/>
    </row>
    <row r="16" spans="1:22" ht="21.75" customHeight="1" x14ac:dyDescent="0.15">
      <c r="A16" s="108" t="s">
        <v>181</v>
      </c>
      <c r="B16" s="114"/>
      <c r="C16" s="117" t="s">
        <v>179</v>
      </c>
      <c r="D16" s="123"/>
      <c r="E16" s="130"/>
      <c r="F16" s="130"/>
      <c r="G16" s="130"/>
      <c r="H16" s="130"/>
      <c r="I16" s="136"/>
      <c r="J16" s="130"/>
      <c r="K16" s="144"/>
      <c r="L16" s="117" t="s">
        <v>98</v>
      </c>
      <c r="M16" s="117"/>
      <c r="N16" s="117"/>
      <c r="O16" s="117" t="s">
        <v>98</v>
      </c>
      <c r="P16" s="154"/>
      <c r="Q16" s="162"/>
    </row>
    <row r="17" spans="1:17" ht="21.75" customHeight="1" x14ac:dyDescent="0.15">
      <c r="A17" s="108" t="s">
        <v>139</v>
      </c>
      <c r="B17" s="114"/>
      <c r="C17" s="117" t="s">
        <v>179</v>
      </c>
      <c r="D17" s="123"/>
      <c r="E17" s="130"/>
      <c r="F17" s="130"/>
      <c r="G17" s="130"/>
      <c r="H17" s="130"/>
      <c r="I17" s="136"/>
      <c r="J17" s="130"/>
      <c r="K17" s="144"/>
      <c r="L17" s="117" t="s">
        <v>98</v>
      </c>
      <c r="M17" s="117"/>
      <c r="N17" s="117"/>
      <c r="O17" s="117" t="s">
        <v>98</v>
      </c>
      <c r="P17" s="154"/>
      <c r="Q17" s="162"/>
    </row>
    <row r="18" spans="1:17" ht="21.75" customHeight="1" x14ac:dyDescent="0.15">
      <c r="A18" s="108" t="s">
        <v>183</v>
      </c>
      <c r="B18" s="114"/>
      <c r="C18" s="117" t="s">
        <v>179</v>
      </c>
      <c r="D18" s="123"/>
      <c r="E18" s="130"/>
      <c r="F18" s="130"/>
      <c r="G18" s="130"/>
      <c r="H18" s="130"/>
      <c r="I18" s="136"/>
      <c r="J18" s="130"/>
      <c r="K18" s="144"/>
      <c r="L18" s="117" t="s">
        <v>98</v>
      </c>
      <c r="M18" s="117"/>
      <c r="N18" s="117"/>
      <c r="O18" s="117" t="s">
        <v>98</v>
      </c>
      <c r="P18" s="154"/>
      <c r="Q18" s="162"/>
    </row>
    <row r="19" spans="1:17" ht="21.75" customHeight="1" x14ac:dyDescent="0.15">
      <c r="A19" s="108" t="s">
        <v>182</v>
      </c>
      <c r="B19" s="114"/>
      <c r="C19" s="117" t="s">
        <v>179</v>
      </c>
      <c r="D19" s="123"/>
      <c r="E19" s="130"/>
      <c r="F19" s="130"/>
      <c r="G19" s="130"/>
      <c r="H19" s="130"/>
      <c r="I19" s="136"/>
      <c r="J19" s="130"/>
      <c r="K19" s="144"/>
      <c r="L19" s="117" t="s">
        <v>98</v>
      </c>
      <c r="M19" s="117"/>
      <c r="N19" s="117"/>
      <c r="O19" s="117" t="s">
        <v>98</v>
      </c>
      <c r="P19" s="154"/>
      <c r="Q19" s="162"/>
    </row>
    <row r="20" spans="1:17" ht="21.75" customHeight="1" x14ac:dyDescent="0.15">
      <c r="A20" s="108" t="s">
        <v>184</v>
      </c>
      <c r="B20" s="114"/>
      <c r="C20" s="117" t="s">
        <v>179</v>
      </c>
      <c r="D20" s="123"/>
      <c r="E20" s="130"/>
      <c r="F20" s="130"/>
      <c r="G20" s="130"/>
      <c r="H20" s="130"/>
      <c r="I20" s="136"/>
      <c r="J20" s="130"/>
      <c r="K20" s="144"/>
      <c r="L20" s="117" t="s">
        <v>98</v>
      </c>
      <c r="M20" s="117"/>
      <c r="N20" s="117"/>
      <c r="O20" s="117" t="s">
        <v>98</v>
      </c>
      <c r="P20" s="154"/>
      <c r="Q20" s="162"/>
    </row>
    <row r="21" spans="1:17" ht="21.75" customHeight="1" x14ac:dyDescent="0.15">
      <c r="A21" s="108" t="s">
        <v>185</v>
      </c>
      <c r="B21" s="114"/>
      <c r="C21" s="117" t="s">
        <v>179</v>
      </c>
      <c r="D21" s="123"/>
      <c r="E21" s="130"/>
      <c r="F21" s="130"/>
      <c r="G21" s="130"/>
      <c r="H21" s="130"/>
      <c r="I21" s="136"/>
      <c r="J21" s="130"/>
      <c r="K21" s="144"/>
      <c r="L21" s="117" t="s">
        <v>98</v>
      </c>
      <c r="M21" s="117"/>
      <c r="N21" s="117"/>
      <c r="O21" s="117" t="s">
        <v>98</v>
      </c>
      <c r="P21" s="154"/>
      <c r="Q21" s="162"/>
    </row>
    <row r="22" spans="1:17" ht="21.75" customHeight="1" x14ac:dyDescent="0.15">
      <c r="A22" s="108" t="s">
        <v>186</v>
      </c>
      <c r="B22" s="114"/>
      <c r="C22" s="117" t="s">
        <v>179</v>
      </c>
      <c r="D22" s="123"/>
      <c r="E22" s="130"/>
      <c r="F22" s="130"/>
      <c r="G22" s="130"/>
      <c r="H22" s="130"/>
      <c r="I22" s="136"/>
      <c r="J22" s="130"/>
      <c r="K22" s="144"/>
      <c r="L22" s="117" t="s">
        <v>98</v>
      </c>
      <c r="M22" s="117"/>
      <c r="N22" s="117"/>
      <c r="O22" s="117" t="s">
        <v>98</v>
      </c>
      <c r="P22" s="154"/>
      <c r="Q22" s="162"/>
    </row>
    <row r="23" spans="1:17" ht="21.75" customHeight="1" x14ac:dyDescent="0.15">
      <c r="A23" s="108" t="s">
        <v>187</v>
      </c>
      <c r="B23" s="114"/>
      <c r="C23" s="117" t="s">
        <v>179</v>
      </c>
      <c r="D23" s="123"/>
      <c r="E23" s="130"/>
      <c r="F23" s="130"/>
      <c r="G23" s="130"/>
      <c r="H23" s="130"/>
      <c r="I23" s="136"/>
      <c r="J23" s="130"/>
      <c r="K23" s="144"/>
      <c r="L23" s="117" t="s">
        <v>98</v>
      </c>
      <c r="M23" s="117"/>
      <c r="N23" s="117"/>
      <c r="O23" s="117" t="s">
        <v>98</v>
      </c>
      <c r="P23" s="154"/>
      <c r="Q23" s="162"/>
    </row>
    <row r="24" spans="1:17" ht="21.75" customHeight="1" x14ac:dyDescent="0.15">
      <c r="A24" s="108" t="s">
        <v>188</v>
      </c>
      <c r="B24" s="114"/>
      <c r="C24" s="117" t="s">
        <v>179</v>
      </c>
      <c r="D24" s="123"/>
      <c r="E24" s="130"/>
      <c r="F24" s="130"/>
      <c r="G24" s="130"/>
      <c r="H24" s="130"/>
      <c r="I24" s="136"/>
      <c r="J24" s="130"/>
      <c r="K24" s="144"/>
      <c r="L24" s="117" t="s">
        <v>98</v>
      </c>
      <c r="M24" s="117"/>
      <c r="N24" s="117"/>
      <c r="O24" s="117" t="s">
        <v>98</v>
      </c>
      <c r="P24" s="154"/>
      <c r="Q24" s="162"/>
    </row>
    <row r="25" spans="1:17" ht="21.75" customHeight="1" x14ac:dyDescent="0.15">
      <c r="A25" s="108" t="s">
        <v>127</v>
      </c>
      <c r="B25" s="114"/>
      <c r="C25" s="117" t="s">
        <v>179</v>
      </c>
      <c r="D25" s="123"/>
      <c r="E25" s="130"/>
      <c r="F25" s="130"/>
      <c r="G25" s="130"/>
      <c r="H25" s="130"/>
      <c r="I25" s="136"/>
      <c r="J25" s="130"/>
      <c r="K25" s="144"/>
      <c r="L25" s="117" t="s">
        <v>98</v>
      </c>
      <c r="M25" s="117"/>
      <c r="N25" s="117"/>
      <c r="O25" s="117" t="s">
        <v>98</v>
      </c>
      <c r="P25" s="154"/>
      <c r="Q25" s="162"/>
    </row>
    <row r="26" spans="1:17" ht="21.75" customHeight="1" x14ac:dyDescent="0.15">
      <c r="A26" s="108" t="s">
        <v>189</v>
      </c>
      <c r="B26" s="114"/>
      <c r="C26" s="117" t="s">
        <v>179</v>
      </c>
      <c r="D26" s="123"/>
      <c r="E26" s="130"/>
      <c r="F26" s="130"/>
      <c r="G26" s="130"/>
      <c r="H26" s="130"/>
      <c r="I26" s="136"/>
      <c r="J26" s="130"/>
      <c r="K26" s="144"/>
      <c r="L26" s="117" t="s">
        <v>98</v>
      </c>
      <c r="M26" s="117"/>
      <c r="N26" s="117"/>
      <c r="O26" s="117" t="s">
        <v>98</v>
      </c>
      <c r="P26" s="154"/>
      <c r="Q26" s="162"/>
    </row>
    <row r="27" spans="1:17" ht="21.75" customHeight="1" x14ac:dyDescent="0.15">
      <c r="A27" s="108" t="s">
        <v>80</v>
      </c>
      <c r="B27" s="114"/>
      <c r="C27" s="117" t="s">
        <v>179</v>
      </c>
      <c r="D27" s="123"/>
      <c r="E27" s="130"/>
      <c r="F27" s="130"/>
      <c r="G27" s="130"/>
      <c r="H27" s="130"/>
      <c r="I27" s="136"/>
      <c r="J27" s="130"/>
      <c r="K27" s="144"/>
      <c r="L27" s="117" t="s">
        <v>98</v>
      </c>
      <c r="M27" s="117"/>
      <c r="N27" s="117"/>
      <c r="O27" s="117" t="s">
        <v>98</v>
      </c>
      <c r="P27" s="154"/>
      <c r="Q27" s="162"/>
    </row>
    <row r="28" spans="1:17" ht="21.75" customHeight="1" x14ac:dyDescent="0.15">
      <c r="A28" s="108" t="s">
        <v>67</v>
      </c>
      <c r="B28" s="114"/>
      <c r="C28" s="117" t="s">
        <v>179</v>
      </c>
      <c r="D28" s="123"/>
      <c r="E28" s="130"/>
      <c r="F28" s="130"/>
      <c r="G28" s="130"/>
      <c r="H28" s="130"/>
      <c r="I28" s="136"/>
      <c r="J28" s="130"/>
      <c r="K28" s="144"/>
      <c r="L28" s="117" t="s">
        <v>98</v>
      </c>
      <c r="M28" s="117"/>
      <c r="N28" s="117"/>
      <c r="O28" s="117" t="s">
        <v>98</v>
      </c>
      <c r="P28" s="154"/>
      <c r="Q28" s="162"/>
    </row>
    <row r="29" spans="1:17" ht="21.75" customHeight="1" x14ac:dyDescent="0.15">
      <c r="A29" s="108" t="s">
        <v>190</v>
      </c>
      <c r="B29" s="114"/>
      <c r="C29" s="117" t="s">
        <v>179</v>
      </c>
      <c r="D29" s="123"/>
      <c r="E29" s="130"/>
      <c r="F29" s="130"/>
      <c r="G29" s="130"/>
      <c r="H29" s="130"/>
      <c r="I29" s="136"/>
      <c r="J29" s="130"/>
      <c r="K29" s="144"/>
      <c r="L29" s="117" t="s">
        <v>98</v>
      </c>
      <c r="M29" s="117"/>
      <c r="N29" s="117"/>
      <c r="O29" s="117" t="s">
        <v>98</v>
      </c>
      <c r="P29" s="154"/>
      <c r="Q29" s="162"/>
    </row>
    <row r="30" spans="1:17" ht="21.75" customHeight="1" x14ac:dyDescent="0.15">
      <c r="A30" s="109" t="s">
        <v>70</v>
      </c>
      <c r="B30" s="115"/>
      <c r="C30" s="119" t="s">
        <v>179</v>
      </c>
      <c r="D30" s="124"/>
      <c r="E30" s="131"/>
      <c r="F30" s="134"/>
      <c r="G30" s="134"/>
      <c r="H30" s="134"/>
      <c r="I30" s="137"/>
      <c r="J30" s="134"/>
      <c r="K30" s="145"/>
      <c r="L30" s="117" t="s">
        <v>98</v>
      </c>
      <c r="M30" s="117"/>
      <c r="N30" s="117"/>
      <c r="O30" s="117" t="s">
        <v>98</v>
      </c>
      <c r="P30" s="155"/>
      <c r="Q30" s="163"/>
    </row>
    <row r="31" spans="1:17" ht="20.25" customHeight="1" x14ac:dyDescent="0.15">
      <c r="A31" s="71"/>
      <c r="B31" s="111"/>
      <c r="D31" s="125" t="s">
        <v>191</v>
      </c>
      <c r="E31" s="132">
        <f>SUM(E11:E30)</f>
        <v>0</v>
      </c>
      <c r="F31" s="505"/>
      <c r="G31" s="505"/>
      <c r="H31" s="506"/>
      <c r="I31" s="138">
        <f>SUM(I11:I30)</f>
        <v>0</v>
      </c>
      <c r="J31" s="507"/>
      <c r="K31" s="506"/>
      <c r="L31" s="147">
        <f>SUM(L11:L30)</f>
        <v>0</v>
      </c>
      <c r="M31" s="508"/>
      <c r="N31" s="509"/>
      <c r="O31" s="152">
        <f>SUM(O11:O30)</f>
        <v>0</v>
      </c>
      <c r="P31" s="156"/>
    </row>
    <row r="32" spans="1:17" ht="19.5" customHeight="1" x14ac:dyDescent="0.15">
      <c r="A32" s="110"/>
      <c r="B32" s="111"/>
      <c r="D32" s="73"/>
      <c r="E32" s="127"/>
      <c r="F32" s="127"/>
      <c r="G32" s="127"/>
      <c r="H32" s="127"/>
      <c r="I32" s="139"/>
      <c r="J32" s="71"/>
      <c r="K32" s="71"/>
      <c r="L32" s="148"/>
      <c r="M32" s="71"/>
      <c r="O32" s="148"/>
    </row>
    <row r="33" spans="1:16" ht="19.5" customHeight="1" x14ac:dyDescent="0.15">
      <c r="A33" s="71"/>
      <c r="B33" s="111"/>
      <c r="D33" s="126"/>
      <c r="E33" s="127"/>
      <c r="F33" s="127"/>
      <c r="G33" s="127"/>
      <c r="H33" s="127"/>
      <c r="I33" s="139"/>
      <c r="J33" s="71"/>
      <c r="K33" s="71"/>
      <c r="M33" s="71"/>
    </row>
    <row r="34" spans="1:16" x14ac:dyDescent="0.15">
      <c r="A34" s="71"/>
      <c r="B34" s="111"/>
      <c r="D34" s="110"/>
      <c r="E34" s="127"/>
      <c r="F34" s="470"/>
      <c r="G34" s="470"/>
      <c r="H34" s="470"/>
      <c r="I34" s="139"/>
      <c r="J34" s="446"/>
      <c r="K34" s="446"/>
      <c r="L34" s="149"/>
      <c r="M34" s="446"/>
      <c r="N34" s="446"/>
      <c r="O34" s="149"/>
    </row>
    <row r="35" spans="1:16" x14ac:dyDescent="0.15">
      <c r="A35" s="1"/>
      <c r="D35" s="110"/>
      <c r="E35" s="127"/>
      <c r="F35" s="470"/>
      <c r="G35" s="470"/>
      <c r="H35" s="470"/>
      <c r="I35" s="139"/>
      <c r="J35" s="446"/>
      <c r="K35" s="446"/>
      <c r="L35" s="149"/>
      <c r="M35" s="446"/>
      <c r="N35" s="446"/>
      <c r="O35" s="149"/>
    </row>
    <row r="36" spans="1:16" x14ac:dyDescent="0.15">
      <c r="A36" s="1"/>
      <c r="P36" s="149"/>
    </row>
    <row r="38" spans="1:16" x14ac:dyDescent="0.15">
      <c r="D38" s="103" t="s">
        <v>92</v>
      </c>
      <c r="F38" s="497" t="s">
        <v>120</v>
      </c>
      <c r="G38" s="497"/>
      <c r="H38" s="497"/>
      <c r="I38" s="140">
        <f>SUMIF($B$11:$B$30,1,$I$11:$I$30)</f>
        <v>0</v>
      </c>
      <c r="J38" s="498" t="s">
        <v>88</v>
      </c>
      <c r="K38" s="498"/>
      <c r="L38" s="150">
        <f>SUMIF($B$11:$B$30,2,$I$11:$I$30)</f>
        <v>0</v>
      </c>
      <c r="M38" s="498" t="s">
        <v>160</v>
      </c>
      <c r="N38" s="498"/>
      <c r="O38" s="150">
        <f>SUMIF($B$11:$B$30,3,$I$11:$I$30)</f>
        <v>0</v>
      </c>
    </row>
    <row r="39" spans="1:16" x14ac:dyDescent="0.15">
      <c r="F39" s="497" t="s">
        <v>192</v>
      </c>
      <c r="G39" s="497"/>
      <c r="H39" s="497"/>
      <c r="I39" s="140">
        <f>SUMIF($B$11:$B$30,4,$I$11:$I$30)</f>
        <v>0</v>
      </c>
      <c r="J39" s="498" t="s">
        <v>194</v>
      </c>
      <c r="K39" s="498"/>
      <c r="L39" s="150">
        <f>SUMIF($B$11:$B$30,5,$I$11:$I$30)</f>
        <v>0</v>
      </c>
      <c r="M39" s="498" t="s">
        <v>195</v>
      </c>
      <c r="N39" s="498"/>
      <c r="O39" s="150">
        <f>SUMIF($B$11:$B$30,6,$I$11:$I$30)</f>
        <v>0</v>
      </c>
    </row>
    <row r="41" spans="1:16" x14ac:dyDescent="0.15">
      <c r="D41" s="446"/>
      <c r="E41" s="446"/>
      <c r="F41" s="127"/>
      <c r="G41" s="470"/>
      <c r="H41" s="470"/>
      <c r="I41" s="127"/>
      <c r="N41" s="151" t="s">
        <v>196</v>
      </c>
      <c r="O41" s="150">
        <f>I38+L38+O38+I39+L39+O39</f>
        <v>0</v>
      </c>
    </row>
    <row r="42" spans="1:16" x14ac:dyDescent="0.15">
      <c r="D42" s="471"/>
      <c r="E42" s="471"/>
      <c r="F42" s="127"/>
      <c r="G42" s="472"/>
      <c r="H42" s="472"/>
      <c r="I42" s="127"/>
    </row>
  </sheetData>
  <sheetProtection sheet="1" objects="1" scenarios="1"/>
  <mergeCells count="46">
    <mergeCell ref="A1:C1"/>
    <mergeCell ref="D1:M1"/>
    <mergeCell ref="A2:C2"/>
    <mergeCell ref="M2:P2"/>
    <mergeCell ref="A3:C3"/>
    <mergeCell ref="A5:C5"/>
    <mergeCell ref="F6:H6"/>
    <mergeCell ref="F31:H31"/>
    <mergeCell ref="J31:K31"/>
    <mergeCell ref="M31:N31"/>
    <mergeCell ref="A6:A10"/>
    <mergeCell ref="B6:B10"/>
    <mergeCell ref="C6:C9"/>
    <mergeCell ref="M38:N38"/>
    <mergeCell ref="F39:H39"/>
    <mergeCell ref="J39:K39"/>
    <mergeCell ref="M39:N39"/>
    <mergeCell ref="F34:H34"/>
    <mergeCell ref="J34:K34"/>
    <mergeCell ref="M34:N34"/>
    <mergeCell ref="F35:H35"/>
    <mergeCell ref="J35:K35"/>
    <mergeCell ref="M35:N35"/>
    <mergeCell ref="D41:E41"/>
    <mergeCell ref="G41:H41"/>
    <mergeCell ref="D42:E42"/>
    <mergeCell ref="G42:H42"/>
    <mergeCell ref="M3:P5"/>
    <mergeCell ref="D6:D10"/>
    <mergeCell ref="E6:E10"/>
    <mergeCell ref="I6:I10"/>
    <mergeCell ref="J6:J10"/>
    <mergeCell ref="K6:K10"/>
    <mergeCell ref="L6:L10"/>
    <mergeCell ref="M6:N7"/>
    <mergeCell ref="O6:O10"/>
    <mergeCell ref="P6:P10"/>
    <mergeCell ref="F38:H38"/>
    <mergeCell ref="J38:K38"/>
    <mergeCell ref="R1:R12"/>
    <mergeCell ref="Q6:Q10"/>
    <mergeCell ref="F7:F10"/>
    <mergeCell ref="G7:G10"/>
    <mergeCell ref="H7:H10"/>
    <mergeCell ref="M8:M10"/>
    <mergeCell ref="N8:N10"/>
  </mergeCells>
  <phoneticPr fontId="19"/>
  <dataValidations count="5">
    <dataValidation imeMode="off" allowBlank="1" showInputMessage="1" showErrorMessage="1" sqref="E11:E30 I11:I30 C11:C30" xr:uid="{00000000-0002-0000-0200-000000000000}"/>
    <dataValidation imeMode="hiragana" allowBlank="1" showInputMessage="1" showErrorMessage="1" sqref="D11:D30 Q11:Q30" xr:uid="{00000000-0002-0000-0200-000001000000}"/>
    <dataValidation type="whole" imeMode="off" allowBlank="1" showInputMessage="1" showErrorMessage="1" error="1～6を入力してください" sqref="B11:B30" xr:uid="{00000000-0002-0000-0200-000002000000}">
      <formula1>1</formula1>
      <formula2>6</formula2>
    </dataValidation>
    <dataValidation type="whole" imeMode="off" allowBlank="1" showInputMessage="1" showErrorMessage="1" error="1～12を入力してください" sqref="H11:H30" xr:uid="{00000000-0002-0000-0200-000003000000}">
      <formula1>1</formula1>
      <formula2>12</formula2>
    </dataValidation>
    <dataValidation type="whole" imeMode="off" allowBlank="1" showInputMessage="1" showErrorMessage="1" error="1～4を入力してください" sqref="F11:F30" xr:uid="{00000000-0002-0000-0200-000004000000}">
      <formula1>1</formula1>
      <formula2>5</formula2>
    </dataValidation>
  </dataValidations>
  <pageMargins left="0.51181102362204722" right="0.19685039370078741" top="0.19685039370078741" bottom="0.23622047244094488" header="0.19685039370078741" footer="0.19685039370078741"/>
  <pageSetup paperSize="9" scale="97" orientation="landscape"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V43"/>
  <sheetViews>
    <sheetView showGridLines="0" view="pageBreakPreview" zoomScale="91" zoomScaleSheetLayoutView="91" workbookViewId="0">
      <selection activeCell="F11" sqref="F11"/>
    </sheetView>
  </sheetViews>
  <sheetFormatPr defaultRowHeight="13.5" x14ac:dyDescent="0.15"/>
  <cols>
    <col min="1" max="1" width="3.875" customWidth="1"/>
    <col min="2" max="2" width="3.25" customWidth="1"/>
    <col min="3" max="3" width="12.625" customWidth="1"/>
    <col min="4" max="4" width="30.375" customWidth="1"/>
    <col min="5" max="5" width="4" customWidth="1"/>
    <col min="6" max="6" width="3.375" customWidth="1"/>
    <col min="7" max="7" width="2.875" customWidth="1"/>
    <col min="8" max="8" width="2.75" customWidth="1"/>
    <col min="9" max="9" width="19.875" customWidth="1"/>
    <col min="10" max="10" width="3.875" customWidth="1"/>
    <col min="11" max="11" width="4.25" customWidth="1"/>
    <col min="12" max="12" width="14.5" customWidth="1"/>
    <col min="13" max="13" width="4.375" customWidth="1"/>
    <col min="14" max="14" width="4.5" customWidth="1"/>
    <col min="15" max="15" width="14.75" customWidth="1"/>
    <col min="16" max="16" width="4.25" customWidth="1"/>
    <col min="17" max="17" width="8" customWidth="1"/>
    <col min="18" max="18" width="4" customWidth="1"/>
  </cols>
  <sheetData>
    <row r="1" spans="1:22" ht="27.75" customHeight="1" x14ac:dyDescent="0.15">
      <c r="A1" s="471"/>
      <c r="B1" s="471"/>
      <c r="C1" s="471"/>
      <c r="D1" s="515" t="s">
        <v>197</v>
      </c>
      <c r="E1" s="515"/>
      <c r="F1" s="515"/>
      <c r="G1" s="515"/>
      <c r="H1" s="515"/>
      <c r="I1" s="515"/>
      <c r="J1" s="515"/>
      <c r="K1" s="515"/>
      <c r="L1" s="515"/>
      <c r="M1" s="515"/>
      <c r="R1" s="456" t="s">
        <v>198</v>
      </c>
    </row>
    <row r="2" spans="1:22" ht="15.75" customHeight="1" x14ac:dyDescent="0.15">
      <c r="A2" s="516" t="str">
        <f>申告書項目入力票!T2</f>
        <v>令和８年度</v>
      </c>
      <c r="B2" s="516"/>
      <c r="C2" s="516"/>
      <c r="M2" s="517" t="s">
        <v>199</v>
      </c>
      <c r="N2" s="518"/>
      <c r="O2" s="518"/>
      <c r="P2" s="519"/>
      <c r="Q2" s="157"/>
      <c r="R2" s="456"/>
    </row>
    <row r="3" spans="1:22" ht="17.25" customHeight="1" x14ac:dyDescent="0.15">
      <c r="A3" s="517" t="s">
        <v>200</v>
      </c>
      <c r="B3" s="518"/>
      <c r="C3" s="519"/>
      <c r="D3" s="64"/>
      <c r="M3" s="473" t="str">
        <f>IF(申告書!D13="","",申告書!D13)</f>
        <v xml:space="preserve">  </v>
      </c>
      <c r="N3" s="474"/>
      <c r="O3" s="474"/>
      <c r="P3" s="475"/>
      <c r="Q3" s="158" t="s">
        <v>201</v>
      </c>
      <c r="R3" s="456"/>
    </row>
    <row r="4" spans="1:22" ht="3" customHeight="1" x14ac:dyDescent="0.15">
      <c r="A4" s="106"/>
      <c r="C4" s="116"/>
      <c r="M4" s="476"/>
      <c r="N4" s="477"/>
      <c r="O4" s="477"/>
      <c r="P4" s="478"/>
      <c r="Q4" s="159"/>
      <c r="R4" s="456"/>
    </row>
    <row r="5" spans="1:22" ht="12" customHeight="1" x14ac:dyDescent="0.15">
      <c r="A5" s="499">
        <f>IF(申告書!M4="","",申告書!M4)</f>
        <v>0</v>
      </c>
      <c r="B5" s="500"/>
      <c r="C5" s="501"/>
      <c r="D5" s="141"/>
      <c r="E5" s="105"/>
      <c r="F5" s="168"/>
      <c r="G5" s="141"/>
      <c r="H5" s="141"/>
      <c r="I5" s="141"/>
      <c r="J5" s="141"/>
      <c r="K5" s="141"/>
      <c r="L5" s="141"/>
      <c r="M5" s="479"/>
      <c r="N5" s="480"/>
      <c r="O5" s="480"/>
      <c r="P5" s="481"/>
      <c r="Q5" s="160" t="s">
        <v>137</v>
      </c>
      <c r="R5" s="456"/>
    </row>
    <row r="6" spans="1:22" ht="27" customHeight="1" x14ac:dyDescent="0.15">
      <c r="A6" s="510" t="s">
        <v>91</v>
      </c>
      <c r="B6" s="512" t="s">
        <v>202</v>
      </c>
      <c r="C6" s="489" t="s">
        <v>86</v>
      </c>
      <c r="D6" s="482" t="s">
        <v>203</v>
      </c>
      <c r="E6" s="485" t="s">
        <v>204</v>
      </c>
      <c r="F6" s="502" t="s">
        <v>79</v>
      </c>
      <c r="G6" s="503"/>
      <c r="H6" s="504"/>
      <c r="I6" s="482" t="s">
        <v>205</v>
      </c>
      <c r="J6" s="485" t="s">
        <v>206</v>
      </c>
      <c r="K6" s="486" t="s">
        <v>207</v>
      </c>
      <c r="L6" s="489" t="s">
        <v>208</v>
      </c>
      <c r="M6" s="492" t="s">
        <v>209</v>
      </c>
      <c r="N6" s="493"/>
      <c r="O6" s="489" t="s">
        <v>106</v>
      </c>
      <c r="P6" s="496" t="s">
        <v>210</v>
      </c>
      <c r="Q6" s="458" t="s">
        <v>112</v>
      </c>
      <c r="R6" s="456"/>
    </row>
    <row r="7" spans="1:22" ht="23.25" customHeight="1" x14ac:dyDescent="0.15">
      <c r="A7" s="511"/>
      <c r="B7" s="513"/>
      <c r="C7" s="490"/>
      <c r="D7" s="483"/>
      <c r="E7" s="360"/>
      <c r="F7" s="461" t="s">
        <v>211</v>
      </c>
      <c r="G7" s="464" t="s">
        <v>212</v>
      </c>
      <c r="H7" s="464" t="s">
        <v>213</v>
      </c>
      <c r="I7" s="483"/>
      <c r="J7" s="360"/>
      <c r="K7" s="487"/>
      <c r="L7" s="490"/>
      <c r="M7" s="494"/>
      <c r="N7" s="495"/>
      <c r="O7" s="490"/>
      <c r="P7" s="462"/>
      <c r="Q7" s="459"/>
      <c r="R7" s="456"/>
    </row>
    <row r="8" spans="1:22" x14ac:dyDescent="0.15">
      <c r="A8" s="511"/>
      <c r="B8" s="513"/>
      <c r="C8" s="490"/>
      <c r="D8" s="483"/>
      <c r="E8" s="360"/>
      <c r="F8" s="462"/>
      <c r="G8" s="465"/>
      <c r="H8" s="465"/>
      <c r="I8" s="483"/>
      <c r="J8" s="360"/>
      <c r="K8" s="487"/>
      <c r="L8" s="490"/>
      <c r="M8" s="467" t="s">
        <v>41</v>
      </c>
      <c r="N8" s="467" t="s">
        <v>28</v>
      </c>
      <c r="O8" s="490"/>
      <c r="P8" s="462"/>
      <c r="Q8" s="459"/>
      <c r="R8" s="456"/>
      <c r="V8" s="63"/>
    </row>
    <row r="9" spans="1:22" ht="7.5" customHeight="1" x14ac:dyDescent="0.15">
      <c r="A9" s="511"/>
      <c r="B9" s="513"/>
      <c r="C9" s="490"/>
      <c r="D9" s="483"/>
      <c r="E9" s="360"/>
      <c r="F9" s="462"/>
      <c r="G9" s="465"/>
      <c r="H9" s="465"/>
      <c r="I9" s="483"/>
      <c r="J9" s="360"/>
      <c r="K9" s="487"/>
      <c r="L9" s="490"/>
      <c r="M9" s="468"/>
      <c r="N9" s="468"/>
      <c r="O9" s="490"/>
      <c r="P9" s="462"/>
      <c r="Q9" s="459"/>
      <c r="R9" s="456"/>
    </row>
    <row r="10" spans="1:22" ht="3" hidden="1" customHeight="1" x14ac:dyDescent="0.15">
      <c r="A10" s="511"/>
      <c r="B10" s="514"/>
      <c r="C10" s="491"/>
      <c r="D10" s="484"/>
      <c r="E10" s="361"/>
      <c r="F10" s="463"/>
      <c r="G10" s="466"/>
      <c r="H10" s="466"/>
      <c r="I10" s="484"/>
      <c r="J10" s="361"/>
      <c r="K10" s="488"/>
      <c r="L10" s="491"/>
      <c r="M10" s="469"/>
      <c r="N10" s="469"/>
      <c r="O10" s="491"/>
      <c r="P10" s="463"/>
      <c r="Q10" s="460"/>
      <c r="R10" s="456"/>
    </row>
    <row r="11" spans="1:22" ht="21.75" customHeight="1" x14ac:dyDescent="0.15">
      <c r="A11" s="107" t="s">
        <v>178</v>
      </c>
      <c r="B11" s="112"/>
      <c r="C11" s="146" t="s">
        <v>179</v>
      </c>
      <c r="D11" s="122"/>
      <c r="E11" s="129"/>
      <c r="F11" s="129"/>
      <c r="G11" s="129"/>
      <c r="H11" s="129"/>
      <c r="I11" s="135"/>
      <c r="J11" s="129"/>
      <c r="K11" s="146"/>
      <c r="L11" s="146" t="s">
        <v>98</v>
      </c>
      <c r="M11" s="146"/>
      <c r="N11" s="146"/>
      <c r="O11" s="146" t="s">
        <v>98</v>
      </c>
      <c r="P11" s="169"/>
      <c r="Q11" s="172"/>
      <c r="R11" s="457"/>
    </row>
    <row r="12" spans="1:22" ht="21.75" customHeight="1" x14ac:dyDescent="0.15">
      <c r="A12" s="108" t="s">
        <v>27</v>
      </c>
      <c r="B12" s="113"/>
      <c r="C12" s="117" t="s">
        <v>179</v>
      </c>
      <c r="D12" s="123"/>
      <c r="E12" s="130"/>
      <c r="F12" s="130"/>
      <c r="G12" s="130"/>
      <c r="H12" s="130"/>
      <c r="I12" s="136"/>
      <c r="J12" s="130"/>
      <c r="K12" s="117"/>
      <c r="L12" s="117" t="s">
        <v>98</v>
      </c>
      <c r="M12" s="117"/>
      <c r="N12" s="117"/>
      <c r="O12" s="117" t="s">
        <v>98</v>
      </c>
      <c r="P12" s="170"/>
      <c r="Q12" s="162"/>
      <c r="R12" s="457"/>
    </row>
    <row r="13" spans="1:22" ht="21.75" customHeight="1" x14ac:dyDescent="0.15">
      <c r="A13" s="108" t="s">
        <v>49</v>
      </c>
      <c r="B13" s="114"/>
      <c r="C13" s="117" t="s">
        <v>179</v>
      </c>
      <c r="D13" s="123"/>
      <c r="E13" s="130"/>
      <c r="F13" s="130"/>
      <c r="G13" s="130"/>
      <c r="H13" s="130"/>
      <c r="I13" s="136"/>
      <c r="J13" s="130"/>
      <c r="K13" s="117"/>
      <c r="L13" s="117" t="s">
        <v>98</v>
      </c>
      <c r="M13" s="117"/>
      <c r="N13" s="117"/>
      <c r="O13" s="117" t="s">
        <v>98</v>
      </c>
      <c r="P13" s="170"/>
      <c r="Q13" s="162"/>
    </row>
    <row r="14" spans="1:22" ht="21.75" customHeight="1" x14ac:dyDescent="0.15">
      <c r="A14" s="108" t="s">
        <v>15</v>
      </c>
      <c r="B14" s="114"/>
      <c r="C14" s="117" t="s">
        <v>179</v>
      </c>
      <c r="D14" s="123"/>
      <c r="E14" s="130"/>
      <c r="F14" s="130"/>
      <c r="G14" s="130"/>
      <c r="H14" s="130"/>
      <c r="I14" s="136"/>
      <c r="J14" s="130"/>
      <c r="K14" s="117"/>
      <c r="L14" s="117" t="s">
        <v>98</v>
      </c>
      <c r="M14" s="117"/>
      <c r="N14" s="117"/>
      <c r="O14" s="117" t="s">
        <v>98</v>
      </c>
      <c r="P14" s="170"/>
      <c r="Q14" s="162"/>
    </row>
    <row r="15" spans="1:22" ht="21.75" customHeight="1" x14ac:dyDescent="0.15">
      <c r="A15" s="108" t="s">
        <v>180</v>
      </c>
      <c r="B15" s="114"/>
      <c r="C15" s="117" t="s">
        <v>179</v>
      </c>
      <c r="D15" s="123"/>
      <c r="E15" s="130"/>
      <c r="F15" s="130"/>
      <c r="G15" s="130"/>
      <c r="H15" s="130"/>
      <c r="I15" s="136"/>
      <c r="J15" s="130"/>
      <c r="K15" s="117"/>
      <c r="L15" s="117" t="s">
        <v>98</v>
      </c>
      <c r="M15" s="117"/>
      <c r="N15" s="117"/>
      <c r="O15" s="117" t="s">
        <v>98</v>
      </c>
      <c r="P15" s="170"/>
      <c r="Q15" s="162"/>
    </row>
    <row r="16" spans="1:22" ht="21.75" customHeight="1" x14ac:dyDescent="0.15">
      <c r="A16" s="108" t="s">
        <v>181</v>
      </c>
      <c r="B16" s="114"/>
      <c r="C16" s="117" t="s">
        <v>179</v>
      </c>
      <c r="D16" s="123"/>
      <c r="E16" s="130"/>
      <c r="F16" s="130"/>
      <c r="G16" s="130"/>
      <c r="H16" s="130"/>
      <c r="I16" s="136"/>
      <c r="J16" s="130"/>
      <c r="K16" s="117"/>
      <c r="L16" s="117" t="s">
        <v>98</v>
      </c>
      <c r="M16" s="117"/>
      <c r="N16" s="117"/>
      <c r="O16" s="117" t="s">
        <v>98</v>
      </c>
      <c r="P16" s="170"/>
      <c r="Q16" s="162"/>
    </row>
    <row r="17" spans="1:17" ht="21.75" customHeight="1" x14ac:dyDescent="0.15">
      <c r="A17" s="108" t="s">
        <v>139</v>
      </c>
      <c r="B17" s="114"/>
      <c r="C17" s="117" t="s">
        <v>179</v>
      </c>
      <c r="D17" s="123"/>
      <c r="E17" s="130"/>
      <c r="F17" s="130"/>
      <c r="G17" s="130"/>
      <c r="H17" s="130"/>
      <c r="I17" s="136"/>
      <c r="J17" s="130"/>
      <c r="K17" s="117"/>
      <c r="L17" s="117" t="s">
        <v>98</v>
      </c>
      <c r="M17" s="117"/>
      <c r="N17" s="117"/>
      <c r="O17" s="117" t="s">
        <v>98</v>
      </c>
      <c r="P17" s="170"/>
      <c r="Q17" s="162"/>
    </row>
    <row r="18" spans="1:17" ht="21.75" customHeight="1" x14ac:dyDescent="0.15">
      <c r="A18" s="108" t="s">
        <v>183</v>
      </c>
      <c r="B18" s="114"/>
      <c r="C18" s="117" t="s">
        <v>179</v>
      </c>
      <c r="D18" s="123"/>
      <c r="E18" s="130"/>
      <c r="F18" s="130"/>
      <c r="G18" s="130"/>
      <c r="H18" s="130"/>
      <c r="I18" s="136"/>
      <c r="J18" s="130"/>
      <c r="K18" s="117"/>
      <c r="L18" s="117" t="s">
        <v>98</v>
      </c>
      <c r="M18" s="117"/>
      <c r="N18" s="117"/>
      <c r="O18" s="117" t="s">
        <v>98</v>
      </c>
      <c r="P18" s="170"/>
      <c r="Q18" s="162"/>
    </row>
    <row r="19" spans="1:17" ht="21.75" customHeight="1" x14ac:dyDescent="0.15">
      <c r="A19" s="108" t="s">
        <v>182</v>
      </c>
      <c r="B19" s="114"/>
      <c r="C19" s="117" t="s">
        <v>179</v>
      </c>
      <c r="D19" s="123"/>
      <c r="E19" s="130"/>
      <c r="F19" s="130"/>
      <c r="G19" s="130"/>
      <c r="H19" s="130"/>
      <c r="I19" s="136"/>
      <c r="J19" s="130"/>
      <c r="K19" s="117"/>
      <c r="L19" s="117" t="s">
        <v>98</v>
      </c>
      <c r="M19" s="117"/>
      <c r="N19" s="117"/>
      <c r="O19" s="117" t="s">
        <v>98</v>
      </c>
      <c r="P19" s="170"/>
      <c r="Q19" s="162"/>
    </row>
    <row r="20" spans="1:17" ht="21.75" customHeight="1" x14ac:dyDescent="0.15">
      <c r="A20" s="108" t="s">
        <v>184</v>
      </c>
      <c r="B20" s="114"/>
      <c r="C20" s="117" t="s">
        <v>179</v>
      </c>
      <c r="D20" s="123"/>
      <c r="E20" s="130"/>
      <c r="F20" s="130"/>
      <c r="G20" s="130"/>
      <c r="H20" s="130"/>
      <c r="I20" s="136"/>
      <c r="J20" s="130"/>
      <c r="K20" s="117"/>
      <c r="L20" s="117" t="s">
        <v>98</v>
      </c>
      <c r="M20" s="117"/>
      <c r="N20" s="117"/>
      <c r="O20" s="117" t="s">
        <v>98</v>
      </c>
      <c r="P20" s="170"/>
      <c r="Q20" s="162"/>
    </row>
    <row r="21" spans="1:17" ht="21.75" customHeight="1" x14ac:dyDescent="0.15">
      <c r="A21" s="108" t="s">
        <v>185</v>
      </c>
      <c r="B21" s="114"/>
      <c r="C21" s="117" t="s">
        <v>179</v>
      </c>
      <c r="D21" s="123"/>
      <c r="E21" s="130"/>
      <c r="F21" s="130"/>
      <c r="G21" s="130"/>
      <c r="H21" s="130"/>
      <c r="I21" s="136"/>
      <c r="J21" s="130"/>
      <c r="K21" s="117"/>
      <c r="L21" s="117" t="s">
        <v>98</v>
      </c>
      <c r="M21" s="117"/>
      <c r="N21" s="117"/>
      <c r="O21" s="117" t="s">
        <v>98</v>
      </c>
      <c r="P21" s="170"/>
      <c r="Q21" s="162"/>
    </row>
    <row r="22" spans="1:17" ht="21.75" customHeight="1" x14ac:dyDescent="0.15">
      <c r="A22" s="108" t="s">
        <v>186</v>
      </c>
      <c r="B22" s="114"/>
      <c r="C22" s="117" t="s">
        <v>179</v>
      </c>
      <c r="D22" s="123"/>
      <c r="E22" s="130"/>
      <c r="F22" s="130"/>
      <c r="G22" s="130"/>
      <c r="H22" s="130"/>
      <c r="I22" s="136"/>
      <c r="J22" s="130"/>
      <c r="K22" s="117"/>
      <c r="L22" s="117" t="s">
        <v>98</v>
      </c>
      <c r="M22" s="117"/>
      <c r="N22" s="117"/>
      <c r="O22" s="117" t="s">
        <v>98</v>
      </c>
      <c r="P22" s="170"/>
      <c r="Q22" s="162"/>
    </row>
    <row r="23" spans="1:17" ht="21.75" customHeight="1" x14ac:dyDescent="0.15">
      <c r="A23" s="108" t="s">
        <v>187</v>
      </c>
      <c r="B23" s="114"/>
      <c r="C23" s="117" t="s">
        <v>179</v>
      </c>
      <c r="D23" s="123"/>
      <c r="E23" s="130"/>
      <c r="F23" s="130"/>
      <c r="G23" s="130"/>
      <c r="H23" s="130"/>
      <c r="I23" s="136"/>
      <c r="J23" s="130"/>
      <c r="K23" s="117"/>
      <c r="L23" s="117" t="s">
        <v>98</v>
      </c>
      <c r="M23" s="117"/>
      <c r="N23" s="117"/>
      <c r="O23" s="117" t="s">
        <v>98</v>
      </c>
      <c r="P23" s="170"/>
      <c r="Q23" s="162"/>
    </row>
    <row r="24" spans="1:17" ht="21.75" customHeight="1" x14ac:dyDescent="0.15">
      <c r="A24" s="108" t="s">
        <v>188</v>
      </c>
      <c r="B24" s="114"/>
      <c r="C24" s="117" t="s">
        <v>179</v>
      </c>
      <c r="D24" s="123"/>
      <c r="E24" s="130"/>
      <c r="F24" s="130"/>
      <c r="G24" s="130"/>
      <c r="H24" s="130"/>
      <c r="I24" s="136"/>
      <c r="J24" s="130"/>
      <c r="K24" s="117"/>
      <c r="L24" s="117" t="s">
        <v>98</v>
      </c>
      <c r="M24" s="117"/>
      <c r="N24" s="117"/>
      <c r="O24" s="117" t="s">
        <v>98</v>
      </c>
      <c r="P24" s="170"/>
      <c r="Q24" s="162"/>
    </row>
    <row r="25" spans="1:17" ht="21.75" customHeight="1" x14ac:dyDescent="0.15">
      <c r="A25" s="108" t="s">
        <v>127</v>
      </c>
      <c r="B25" s="114"/>
      <c r="C25" s="117" t="s">
        <v>179</v>
      </c>
      <c r="D25" s="123"/>
      <c r="E25" s="130"/>
      <c r="F25" s="130"/>
      <c r="G25" s="130"/>
      <c r="H25" s="130"/>
      <c r="I25" s="136"/>
      <c r="J25" s="130"/>
      <c r="K25" s="117"/>
      <c r="L25" s="117" t="s">
        <v>98</v>
      </c>
      <c r="M25" s="117"/>
      <c r="N25" s="117"/>
      <c r="O25" s="117" t="s">
        <v>98</v>
      </c>
      <c r="P25" s="170"/>
      <c r="Q25" s="162"/>
    </row>
    <row r="26" spans="1:17" ht="21.75" customHeight="1" x14ac:dyDescent="0.15">
      <c r="A26" s="108" t="s">
        <v>189</v>
      </c>
      <c r="B26" s="114"/>
      <c r="C26" s="117" t="s">
        <v>179</v>
      </c>
      <c r="D26" s="123"/>
      <c r="E26" s="130"/>
      <c r="F26" s="130"/>
      <c r="G26" s="130"/>
      <c r="H26" s="130"/>
      <c r="I26" s="136"/>
      <c r="J26" s="130"/>
      <c r="K26" s="117"/>
      <c r="L26" s="117" t="s">
        <v>98</v>
      </c>
      <c r="M26" s="117"/>
      <c r="N26" s="117"/>
      <c r="O26" s="117" t="s">
        <v>98</v>
      </c>
      <c r="P26" s="170"/>
      <c r="Q26" s="162"/>
    </row>
    <row r="27" spans="1:17" ht="21.75" customHeight="1" x14ac:dyDescent="0.15">
      <c r="A27" s="108" t="s">
        <v>80</v>
      </c>
      <c r="B27" s="114"/>
      <c r="C27" s="117" t="s">
        <v>179</v>
      </c>
      <c r="D27" s="123"/>
      <c r="E27" s="130"/>
      <c r="F27" s="130"/>
      <c r="G27" s="130"/>
      <c r="H27" s="130"/>
      <c r="I27" s="136"/>
      <c r="J27" s="130"/>
      <c r="K27" s="117"/>
      <c r="L27" s="117" t="s">
        <v>98</v>
      </c>
      <c r="M27" s="117"/>
      <c r="N27" s="117"/>
      <c r="O27" s="117" t="s">
        <v>98</v>
      </c>
      <c r="P27" s="170"/>
      <c r="Q27" s="162"/>
    </row>
    <row r="28" spans="1:17" ht="21.75" customHeight="1" x14ac:dyDescent="0.15">
      <c r="A28" s="108" t="s">
        <v>67</v>
      </c>
      <c r="B28" s="114"/>
      <c r="C28" s="117" t="s">
        <v>179</v>
      </c>
      <c r="D28" s="123"/>
      <c r="E28" s="130"/>
      <c r="F28" s="130"/>
      <c r="G28" s="130"/>
      <c r="H28" s="130"/>
      <c r="I28" s="136"/>
      <c r="J28" s="130"/>
      <c r="K28" s="117"/>
      <c r="L28" s="117" t="s">
        <v>98</v>
      </c>
      <c r="M28" s="117"/>
      <c r="N28" s="117"/>
      <c r="O28" s="117" t="s">
        <v>98</v>
      </c>
      <c r="P28" s="170"/>
      <c r="Q28" s="162"/>
    </row>
    <row r="29" spans="1:17" ht="21.75" customHeight="1" x14ac:dyDescent="0.15">
      <c r="A29" s="108" t="s">
        <v>190</v>
      </c>
      <c r="B29" s="114"/>
      <c r="C29" s="117" t="s">
        <v>179</v>
      </c>
      <c r="D29" s="123"/>
      <c r="E29" s="130"/>
      <c r="F29" s="130"/>
      <c r="G29" s="130"/>
      <c r="H29" s="130"/>
      <c r="I29" s="136"/>
      <c r="J29" s="130"/>
      <c r="K29" s="117"/>
      <c r="L29" s="117" t="s">
        <v>98</v>
      </c>
      <c r="M29" s="117"/>
      <c r="N29" s="117"/>
      <c r="O29" s="117" t="s">
        <v>98</v>
      </c>
      <c r="P29" s="170"/>
      <c r="Q29" s="162"/>
    </row>
    <row r="30" spans="1:17" ht="21.75" customHeight="1" x14ac:dyDescent="0.15">
      <c r="A30" s="109" t="s">
        <v>70</v>
      </c>
      <c r="B30" s="115"/>
      <c r="C30" s="119" t="s">
        <v>179</v>
      </c>
      <c r="D30" s="124"/>
      <c r="E30" s="131"/>
      <c r="F30" s="134"/>
      <c r="G30" s="134"/>
      <c r="H30" s="134"/>
      <c r="I30" s="137"/>
      <c r="J30" s="134"/>
      <c r="K30" s="119"/>
      <c r="L30" s="117" t="s">
        <v>98</v>
      </c>
      <c r="M30" s="117"/>
      <c r="N30" s="117"/>
      <c r="O30" s="117" t="s">
        <v>98</v>
      </c>
      <c r="P30" s="171"/>
      <c r="Q30" s="163"/>
    </row>
    <row r="31" spans="1:17" ht="20.25" customHeight="1" x14ac:dyDescent="0.15">
      <c r="A31" s="71"/>
      <c r="D31" s="164" t="s">
        <v>214</v>
      </c>
      <c r="E31" s="167">
        <f>SUM(E11:E30)</f>
        <v>0</v>
      </c>
      <c r="F31" s="520"/>
      <c r="G31" s="520"/>
      <c r="H31" s="509"/>
      <c r="I31" s="138">
        <f>SUM(I11:I30)</f>
        <v>0</v>
      </c>
      <c r="J31" s="508"/>
      <c r="K31" s="509"/>
      <c r="L31" s="147">
        <f>SUM(L11:L30)</f>
        <v>0</v>
      </c>
      <c r="M31" s="508"/>
      <c r="N31" s="509"/>
      <c r="O31" s="152">
        <f>SUM(O11:O30)</f>
        <v>0</v>
      </c>
      <c r="P31" s="156"/>
    </row>
    <row r="32" spans="1:17" ht="19.5" customHeight="1" x14ac:dyDescent="0.15">
      <c r="A32" s="110"/>
      <c r="D32" s="73"/>
      <c r="F32" s="71"/>
      <c r="G32" s="71"/>
      <c r="H32" s="71"/>
      <c r="I32" s="149"/>
      <c r="J32" s="71"/>
      <c r="K32" s="71"/>
      <c r="L32" s="148"/>
      <c r="M32" s="71"/>
      <c r="O32" s="148"/>
    </row>
    <row r="33" spans="1:17" ht="19.5" customHeight="1" x14ac:dyDescent="0.15">
      <c r="A33" s="71"/>
      <c r="D33" s="126"/>
      <c r="F33" s="71"/>
      <c r="G33" s="71"/>
      <c r="H33" s="71"/>
      <c r="I33" s="149"/>
      <c r="J33" s="71"/>
      <c r="K33" s="71"/>
      <c r="M33" s="71"/>
    </row>
    <row r="34" spans="1:17" x14ac:dyDescent="0.15">
      <c r="A34" s="71"/>
      <c r="D34" s="165"/>
      <c r="F34" s="446"/>
      <c r="G34" s="446"/>
      <c r="H34" s="446"/>
      <c r="I34" s="149"/>
      <c r="J34" s="446"/>
      <c r="K34" s="446"/>
      <c r="L34" s="149"/>
      <c r="M34" s="446"/>
      <c r="N34" s="446"/>
      <c r="O34" s="149"/>
    </row>
    <row r="35" spans="1:17" x14ac:dyDescent="0.15">
      <c r="A35" s="1"/>
      <c r="F35" s="446"/>
      <c r="G35" s="446"/>
      <c r="H35" s="446"/>
      <c r="I35" s="149"/>
      <c r="J35" s="446"/>
      <c r="K35" s="446"/>
      <c r="L35" s="149"/>
      <c r="M35" s="446"/>
      <c r="N35" s="446"/>
      <c r="O35" s="149"/>
      <c r="Q35" s="149"/>
    </row>
    <row r="36" spans="1:17" x14ac:dyDescent="0.15">
      <c r="A36" s="1"/>
      <c r="F36" s="71"/>
    </row>
    <row r="37" spans="1:17" x14ac:dyDescent="0.15">
      <c r="F37" s="1"/>
    </row>
    <row r="38" spans="1:17" x14ac:dyDescent="0.15">
      <c r="D38" s="166" t="s">
        <v>92</v>
      </c>
      <c r="F38" s="498" t="s">
        <v>174</v>
      </c>
      <c r="G38" s="498"/>
      <c r="H38" s="498"/>
      <c r="I38" s="150">
        <f>SUMIF($B$11:$B$30,1,$I$11:$I$30)</f>
        <v>0</v>
      </c>
      <c r="J38" s="498" t="s">
        <v>215</v>
      </c>
      <c r="K38" s="498"/>
      <c r="L38" s="150">
        <f>SUMIF($B$11:$B$30,2,$I$11:$I$30)</f>
        <v>0</v>
      </c>
      <c r="M38" s="498" t="s">
        <v>216</v>
      </c>
      <c r="N38" s="498"/>
      <c r="O38" s="150">
        <f>SUMIF($B$11:$B$30,3,$I$11:$I$30)</f>
        <v>0</v>
      </c>
    </row>
    <row r="39" spans="1:17" x14ac:dyDescent="0.15">
      <c r="F39" s="498" t="s">
        <v>217</v>
      </c>
      <c r="G39" s="498"/>
      <c r="H39" s="498"/>
      <c r="I39" s="150">
        <f>SUMIF($B$11:$B$30,4,$I$11:$I$30)</f>
        <v>0</v>
      </c>
      <c r="J39" s="498" t="s">
        <v>31</v>
      </c>
      <c r="K39" s="498"/>
      <c r="L39" s="150">
        <f>SUMIF($B$11:$B$30,5,$I$11:$I$30)</f>
        <v>0</v>
      </c>
      <c r="M39" s="498" t="s">
        <v>131</v>
      </c>
      <c r="N39" s="498"/>
      <c r="O39" s="150">
        <f>SUMIF($B$11:$B$30,6,$I$11:$I$30)</f>
        <v>0</v>
      </c>
    </row>
    <row r="40" spans="1:17" x14ac:dyDescent="0.15">
      <c r="F40" s="1"/>
    </row>
    <row r="41" spans="1:17" x14ac:dyDescent="0.15">
      <c r="D41" s="446"/>
      <c r="E41" s="446"/>
      <c r="G41" s="446"/>
      <c r="H41" s="446"/>
    </row>
    <row r="42" spans="1:17" x14ac:dyDescent="0.15">
      <c r="D42" s="471"/>
      <c r="E42" s="471"/>
      <c r="G42" s="471"/>
      <c r="H42" s="471"/>
    </row>
    <row r="43" spans="1:17" x14ac:dyDescent="0.15">
      <c r="F43" s="1"/>
    </row>
  </sheetData>
  <sheetProtection sheet="1" selectLockedCells="1"/>
  <mergeCells count="46">
    <mergeCell ref="A1:C1"/>
    <mergeCell ref="D1:M1"/>
    <mergeCell ref="A2:C2"/>
    <mergeCell ref="M2:P2"/>
    <mergeCell ref="A3:C3"/>
    <mergeCell ref="A5:C5"/>
    <mergeCell ref="F6:H6"/>
    <mergeCell ref="F31:H31"/>
    <mergeCell ref="J31:K31"/>
    <mergeCell ref="M31:N31"/>
    <mergeCell ref="A6:A10"/>
    <mergeCell ref="B6:B10"/>
    <mergeCell ref="C6:C10"/>
    <mergeCell ref="M38:N38"/>
    <mergeCell ref="F39:H39"/>
    <mergeCell ref="J39:K39"/>
    <mergeCell ref="M39:N39"/>
    <mergeCell ref="F34:H34"/>
    <mergeCell ref="J34:K34"/>
    <mergeCell ref="M34:N34"/>
    <mergeCell ref="F35:H35"/>
    <mergeCell ref="J35:K35"/>
    <mergeCell ref="M35:N35"/>
    <mergeCell ref="D41:E41"/>
    <mergeCell ref="G41:H41"/>
    <mergeCell ref="D42:E42"/>
    <mergeCell ref="G42:H42"/>
    <mergeCell ref="M3:P5"/>
    <mergeCell ref="D6:D10"/>
    <mergeCell ref="E6:E10"/>
    <mergeCell ref="I6:I10"/>
    <mergeCell ref="J6:J10"/>
    <mergeCell ref="K6:K10"/>
    <mergeCell ref="L6:L10"/>
    <mergeCell ref="M6:N7"/>
    <mergeCell ref="O6:O10"/>
    <mergeCell ref="P6:P10"/>
    <mergeCell ref="F38:H38"/>
    <mergeCell ref="J38:K38"/>
    <mergeCell ref="R1:R12"/>
    <mergeCell ref="Q6:Q10"/>
    <mergeCell ref="F7:F10"/>
    <mergeCell ref="G7:G10"/>
    <mergeCell ref="H7:H10"/>
    <mergeCell ref="M8:M10"/>
    <mergeCell ref="N8:N10"/>
  </mergeCells>
  <phoneticPr fontId="19"/>
  <dataValidations count="4">
    <dataValidation imeMode="hiragana" allowBlank="1" showInputMessage="1" showErrorMessage="1" sqref="D11:D30 Q11:Q30" xr:uid="{00000000-0002-0000-0300-000000000000}"/>
    <dataValidation type="whole" imeMode="off" allowBlank="1" showInputMessage="1" showErrorMessage="1" error="1～6を入力してください" sqref="B11:B30" xr:uid="{00000000-0002-0000-0300-000001000000}">
      <formula1>1</formula1>
      <formula2>6</formula2>
    </dataValidation>
    <dataValidation type="whole" imeMode="off" allowBlank="1" showInputMessage="1" showErrorMessage="1" error="1～12を入力してください" sqref="H11:H30" xr:uid="{00000000-0002-0000-0300-000002000000}">
      <formula1>1</formula1>
      <formula2>12</formula2>
    </dataValidation>
    <dataValidation type="whole" imeMode="off" allowBlank="1" showInputMessage="1" showErrorMessage="1" error="1～4を入力してください" sqref="F11:F30" xr:uid="{00000000-0002-0000-0300-000003000000}">
      <formula1>1</formula1>
      <formula2>5</formula2>
    </dataValidation>
  </dataValidations>
  <pageMargins left="0.51181102362204722" right="0.19685039370078741" top="0.19685039370078741" bottom="0.23622047244094488" header="0.19685039370078741" footer="0.19685039370078741"/>
  <pageSetup paperSize="9" scale="96" orientation="landscape" horizontalDpi="400" verticalDpi="4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1"/>
  <dimension ref="A1:V43"/>
  <sheetViews>
    <sheetView showGridLines="0" view="pageBreakPreview" zoomScale="91" zoomScaleSheetLayoutView="91" workbookViewId="0">
      <selection activeCell="I19" sqref="I19"/>
    </sheetView>
  </sheetViews>
  <sheetFormatPr defaultRowHeight="13.5" x14ac:dyDescent="0.15"/>
  <cols>
    <col min="1" max="1" width="3.875" customWidth="1"/>
    <col min="2" max="2" width="3.25" customWidth="1"/>
    <col min="3" max="3" width="12.625" customWidth="1"/>
    <col min="4" max="4" width="30.375" customWidth="1"/>
    <col min="5" max="5" width="4" customWidth="1"/>
    <col min="6" max="6" width="3.375" customWidth="1"/>
    <col min="7" max="7" width="2.875" customWidth="1"/>
    <col min="8" max="8" width="2.75" customWidth="1"/>
    <col min="9" max="9" width="19.875" customWidth="1"/>
    <col min="10" max="10" width="3.875" customWidth="1"/>
    <col min="11" max="11" width="4.25" customWidth="1"/>
    <col min="12" max="12" width="14.5" customWidth="1"/>
    <col min="13" max="13" width="4.375" customWidth="1"/>
    <col min="14" max="14" width="4.5" customWidth="1"/>
    <col min="15" max="15" width="14.75" customWidth="1"/>
    <col min="16" max="16" width="4.25" customWidth="1"/>
    <col min="17" max="17" width="8" customWidth="1"/>
    <col min="18" max="18" width="4" customWidth="1"/>
  </cols>
  <sheetData>
    <row r="1" spans="1:22" ht="27.75" customHeight="1" x14ac:dyDescent="0.15">
      <c r="A1" s="471"/>
      <c r="B1" s="471"/>
      <c r="C1" s="471"/>
      <c r="D1" s="515" t="s">
        <v>197</v>
      </c>
      <c r="E1" s="515"/>
      <c r="F1" s="515"/>
      <c r="G1" s="515"/>
      <c r="H1" s="515"/>
      <c r="I1" s="515"/>
      <c r="J1" s="515"/>
      <c r="K1" s="515"/>
      <c r="L1" s="515"/>
      <c r="M1" s="515"/>
      <c r="R1" s="456" t="s">
        <v>198</v>
      </c>
    </row>
    <row r="2" spans="1:22" ht="15.75" customHeight="1" x14ac:dyDescent="0.15">
      <c r="A2" s="516" t="str">
        <f>申告書項目入力票!T2</f>
        <v>令和８年度</v>
      </c>
      <c r="B2" s="516"/>
      <c r="C2" s="516"/>
      <c r="M2" s="517" t="s">
        <v>199</v>
      </c>
      <c r="N2" s="518"/>
      <c r="O2" s="518"/>
      <c r="P2" s="519"/>
      <c r="Q2" s="157"/>
      <c r="R2" s="456"/>
    </row>
    <row r="3" spans="1:22" ht="17.25" customHeight="1" x14ac:dyDescent="0.15">
      <c r="A3" s="517" t="s">
        <v>200</v>
      </c>
      <c r="B3" s="518"/>
      <c r="C3" s="519"/>
      <c r="D3" s="64"/>
      <c r="M3" s="473" t="str">
        <f>IF(申告書!D13="","",申告書!D13)</f>
        <v xml:space="preserve">  </v>
      </c>
      <c r="N3" s="474"/>
      <c r="O3" s="474"/>
      <c r="P3" s="475"/>
      <c r="Q3" s="158" t="s">
        <v>201</v>
      </c>
      <c r="R3" s="456"/>
    </row>
    <row r="4" spans="1:22" ht="3" customHeight="1" x14ac:dyDescent="0.15">
      <c r="A4" s="106"/>
      <c r="C4" s="116"/>
      <c r="M4" s="476"/>
      <c r="N4" s="477"/>
      <c r="O4" s="477"/>
      <c r="P4" s="478"/>
      <c r="Q4" s="159"/>
      <c r="R4" s="456"/>
    </row>
    <row r="5" spans="1:22" ht="12" customHeight="1" x14ac:dyDescent="0.15">
      <c r="A5" s="499">
        <f>IF(申告書!M4="","",申告書!M4)</f>
        <v>0</v>
      </c>
      <c r="B5" s="500"/>
      <c r="C5" s="501"/>
      <c r="D5" s="141"/>
      <c r="E5" s="105"/>
      <c r="F5" s="168"/>
      <c r="G5" s="141"/>
      <c r="H5" s="141"/>
      <c r="I5" s="141"/>
      <c r="J5" s="141"/>
      <c r="K5" s="141"/>
      <c r="L5" s="141"/>
      <c r="M5" s="479"/>
      <c r="N5" s="480"/>
      <c r="O5" s="480"/>
      <c r="P5" s="481"/>
      <c r="Q5" s="160" t="s">
        <v>218</v>
      </c>
      <c r="R5" s="456"/>
    </row>
    <row r="6" spans="1:22" ht="27" customHeight="1" x14ac:dyDescent="0.15">
      <c r="A6" s="510" t="s">
        <v>91</v>
      </c>
      <c r="B6" s="512" t="s">
        <v>202</v>
      </c>
      <c r="C6" s="489" t="s">
        <v>86</v>
      </c>
      <c r="D6" s="482" t="s">
        <v>203</v>
      </c>
      <c r="E6" s="485" t="s">
        <v>204</v>
      </c>
      <c r="F6" s="502" t="s">
        <v>79</v>
      </c>
      <c r="G6" s="503"/>
      <c r="H6" s="504"/>
      <c r="I6" s="482" t="s">
        <v>205</v>
      </c>
      <c r="J6" s="485" t="s">
        <v>206</v>
      </c>
      <c r="K6" s="486" t="s">
        <v>207</v>
      </c>
      <c r="L6" s="489" t="s">
        <v>208</v>
      </c>
      <c r="M6" s="492" t="s">
        <v>209</v>
      </c>
      <c r="N6" s="493"/>
      <c r="O6" s="489" t="s">
        <v>106</v>
      </c>
      <c r="P6" s="496" t="s">
        <v>210</v>
      </c>
      <c r="Q6" s="458" t="s">
        <v>112</v>
      </c>
      <c r="R6" s="456"/>
    </row>
    <row r="7" spans="1:22" ht="23.25" customHeight="1" x14ac:dyDescent="0.15">
      <c r="A7" s="511"/>
      <c r="B7" s="513"/>
      <c r="C7" s="490"/>
      <c r="D7" s="483"/>
      <c r="E7" s="360"/>
      <c r="F7" s="461" t="s">
        <v>211</v>
      </c>
      <c r="G7" s="464" t="s">
        <v>212</v>
      </c>
      <c r="H7" s="464" t="s">
        <v>213</v>
      </c>
      <c r="I7" s="483"/>
      <c r="J7" s="360"/>
      <c r="K7" s="487"/>
      <c r="L7" s="490"/>
      <c r="M7" s="494"/>
      <c r="N7" s="495"/>
      <c r="O7" s="490"/>
      <c r="P7" s="462"/>
      <c r="Q7" s="459"/>
      <c r="R7" s="456"/>
    </row>
    <row r="8" spans="1:22" x14ac:dyDescent="0.15">
      <c r="A8" s="511"/>
      <c r="B8" s="513"/>
      <c r="C8" s="490"/>
      <c r="D8" s="483"/>
      <c r="E8" s="360"/>
      <c r="F8" s="462"/>
      <c r="G8" s="465"/>
      <c r="H8" s="465"/>
      <c r="I8" s="483"/>
      <c r="J8" s="360"/>
      <c r="K8" s="487"/>
      <c r="L8" s="490"/>
      <c r="M8" s="467" t="s">
        <v>41</v>
      </c>
      <c r="N8" s="467" t="s">
        <v>28</v>
      </c>
      <c r="O8" s="490"/>
      <c r="P8" s="462"/>
      <c r="Q8" s="459"/>
      <c r="R8" s="456"/>
      <c r="V8" s="63"/>
    </row>
    <row r="9" spans="1:22" ht="7.5" customHeight="1" x14ac:dyDescent="0.15">
      <c r="A9" s="511"/>
      <c r="B9" s="513"/>
      <c r="C9" s="490"/>
      <c r="D9" s="483"/>
      <c r="E9" s="360"/>
      <c r="F9" s="462"/>
      <c r="G9" s="465"/>
      <c r="H9" s="465"/>
      <c r="I9" s="483"/>
      <c r="J9" s="360"/>
      <c r="K9" s="487"/>
      <c r="L9" s="490"/>
      <c r="M9" s="468"/>
      <c r="N9" s="468"/>
      <c r="O9" s="490"/>
      <c r="P9" s="462"/>
      <c r="Q9" s="459"/>
      <c r="R9" s="456"/>
    </row>
    <row r="10" spans="1:22" ht="3" hidden="1" customHeight="1" x14ac:dyDescent="0.15">
      <c r="A10" s="511"/>
      <c r="B10" s="514"/>
      <c r="C10" s="491"/>
      <c r="D10" s="484"/>
      <c r="E10" s="361"/>
      <c r="F10" s="463"/>
      <c r="G10" s="466"/>
      <c r="H10" s="466"/>
      <c r="I10" s="484"/>
      <c r="J10" s="361"/>
      <c r="K10" s="488"/>
      <c r="L10" s="491"/>
      <c r="M10" s="469"/>
      <c r="N10" s="469"/>
      <c r="O10" s="491"/>
      <c r="P10" s="463"/>
      <c r="Q10" s="460"/>
      <c r="R10" s="456"/>
    </row>
    <row r="11" spans="1:22" ht="21.75" customHeight="1" x14ac:dyDescent="0.15">
      <c r="A11" s="107" t="s">
        <v>178</v>
      </c>
      <c r="B11" s="112"/>
      <c r="C11" s="146" t="s">
        <v>179</v>
      </c>
      <c r="D11" s="122"/>
      <c r="E11" s="129"/>
      <c r="F11" s="129"/>
      <c r="G11" s="129"/>
      <c r="H11" s="129"/>
      <c r="I11" s="135"/>
      <c r="J11" s="129"/>
      <c r="K11" s="146"/>
      <c r="L11" s="146" t="s">
        <v>98</v>
      </c>
      <c r="M11" s="146"/>
      <c r="N11" s="146"/>
      <c r="O11" s="146" t="s">
        <v>98</v>
      </c>
      <c r="P11" s="174"/>
      <c r="Q11" s="172"/>
      <c r="R11" s="457"/>
    </row>
    <row r="12" spans="1:22" ht="21.75" customHeight="1" x14ac:dyDescent="0.15">
      <c r="A12" s="108" t="s">
        <v>27</v>
      </c>
      <c r="B12" s="113"/>
      <c r="C12" s="117" t="s">
        <v>179</v>
      </c>
      <c r="D12" s="123"/>
      <c r="E12" s="130"/>
      <c r="F12" s="130"/>
      <c r="G12" s="130"/>
      <c r="H12" s="130"/>
      <c r="I12" s="136"/>
      <c r="J12" s="130"/>
      <c r="K12" s="117"/>
      <c r="L12" s="117" t="s">
        <v>98</v>
      </c>
      <c r="M12" s="117"/>
      <c r="N12" s="117"/>
      <c r="O12" s="117" t="s">
        <v>98</v>
      </c>
      <c r="P12" s="175"/>
      <c r="Q12" s="162"/>
      <c r="R12" s="457"/>
    </row>
    <row r="13" spans="1:22" ht="21.75" customHeight="1" x14ac:dyDescent="0.15">
      <c r="A13" s="108" t="s">
        <v>49</v>
      </c>
      <c r="B13" s="114"/>
      <c r="C13" s="117" t="s">
        <v>179</v>
      </c>
      <c r="D13" s="123"/>
      <c r="E13" s="130"/>
      <c r="F13" s="130"/>
      <c r="G13" s="130"/>
      <c r="H13" s="130"/>
      <c r="I13" s="136"/>
      <c r="J13" s="130"/>
      <c r="K13" s="117"/>
      <c r="L13" s="117" t="s">
        <v>98</v>
      </c>
      <c r="M13" s="117"/>
      <c r="N13" s="117"/>
      <c r="O13" s="117" t="s">
        <v>98</v>
      </c>
      <c r="P13" s="175"/>
      <c r="Q13" s="162"/>
    </row>
    <row r="14" spans="1:22" ht="21.75" customHeight="1" x14ac:dyDescent="0.15">
      <c r="A14" s="108" t="s">
        <v>15</v>
      </c>
      <c r="B14" s="114"/>
      <c r="C14" s="117" t="s">
        <v>179</v>
      </c>
      <c r="D14" s="123"/>
      <c r="E14" s="130"/>
      <c r="F14" s="130"/>
      <c r="G14" s="130"/>
      <c r="H14" s="130"/>
      <c r="I14" s="136"/>
      <c r="J14" s="130"/>
      <c r="K14" s="117"/>
      <c r="L14" s="117" t="s">
        <v>98</v>
      </c>
      <c r="M14" s="117"/>
      <c r="N14" s="117"/>
      <c r="O14" s="117" t="s">
        <v>98</v>
      </c>
      <c r="P14" s="175"/>
      <c r="Q14" s="162"/>
    </row>
    <row r="15" spans="1:22" ht="21.75" customHeight="1" x14ac:dyDescent="0.15">
      <c r="A15" s="108" t="s">
        <v>180</v>
      </c>
      <c r="B15" s="114"/>
      <c r="C15" s="117" t="s">
        <v>179</v>
      </c>
      <c r="D15" s="123"/>
      <c r="E15" s="130"/>
      <c r="F15" s="130"/>
      <c r="G15" s="173"/>
      <c r="H15" s="130"/>
      <c r="I15" s="136"/>
      <c r="J15" s="130"/>
      <c r="K15" s="117"/>
      <c r="L15" s="117" t="s">
        <v>98</v>
      </c>
      <c r="M15" s="117"/>
      <c r="N15" s="117"/>
      <c r="O15" s="117" t="s">
        <v>98</v>
      </c>
      <c r="P15" s="175"/>
      <c r="Q15" s="162"/>
    </row>
    <row r="16" spans="1:22" ht="21.75" customHeight="1" x14ac:dyDescent="0.15">
      <c r="A16" s="108" t="s">
        <v>181</v>
      </c>
      <c r="B16" s="114"/>
      <c r="C16" s="117" t="s">
        <v>179</v>
      </c>
      <c r="D16" s="123"/>
      <c r="E16" s="130"/>
      <c r="F16" s="130"/>
      <c r="G16" s="130"/>
      <c r="H16" s="130"/>
      <c r="I16" s="136"/>
      <c r="J16" s="130"/>
      <c r="K16" s="117"/>
      <c r="L16" s="117" t="s">
        <v>98</v>
      </c>
      <c r="M16" s="117"/>
      <c r="N16" s="117"/>
      <c r="O16" s="117" t="s">
        <v>98</v>
      </c>
      <c r="P16" s="175"/>
      <c r="Q16" s="162"/>
    </row>
    <row r="17" spans="1:17" ht="21.75" customHeight="1" x14ac:dyDescent="0.15">
      <c r="A17" s="108" t="s">
        <v>139</v>
      </c>
      <c r="B17" s="114"/>
      <c r="C17" s="117" t="s">
        <v>179</v>
      </c>
      <c r="D17" s="123"/>
      <c r="E17" s="130"/>
      <c r="F17" s="130"/>
      <c r="G17" s="130"/>
      <c r="H17" s="130"/>
      <c r="I17" s="136"/>
      <c r="J17" s="130"/>
      <c r="K17" s="117"/>
      <c r="L17" s="117" t="s">
        <v>98</v>
      </c>
      <c r="M17" s="117"/>
      <c r="N17" s="117"/>
      <c r="O17" s="117" t="s">
        <v>98</v>
      </c>
      <c r="P17" s="175"/>
      <c r="Q17" s="162"/>
    </row>
    <row r="18" spans="1:17" ht="21.75" customHeight="1" x14ac:dyDescent="0.15">
      <c r="A18" s="108" t="s">
        <v>183</v>
      </c>
      <c r="B18" s="114"/>
      <c r="C18" s="117" t="s">
        <v>179</v>
      </c>
      <c r="D18" s="123"/>
      <c r="E18" s="130"/>
      <c r="F18" s="130"/>
      <c r="G18" s="130"/>
      <c r="H18" s="130"/>
      <c r="I18" s="136"/>
      <c r="J18" s="130"/>
      <c r="K18" s="117"/>
      <c r="L18" s="117" t="s">
        <v>98</v>
      </c>
      <c r="M18" s="117"/>
      <c r="N18" s="117"/>
      <c r="O18" s="117" t="s">
        <v>98</v>
      </c>
      <c r="P18" s="175"/>
      <c r="Q18" s="162"/>
    </row>
    <row r="19" spans="1:17" ht="21.75" customHeight="1" x14ac:dyDescent="0.15">
      <c r="A19" s="108" t="s">
        <v>182</v>
      </c>
      <c r="B19" s="114"/>
      <c r="C19" s="117" t="s">
        <v>179</v>
      </c>
      <c r="D19" s="123"/>
      <c r="E19" s="130"/>
      <c r="F19" s="130"/>
      <c r="G19" s="130"/>
      <c r="H19" s="130"/>
      <c r="I19" s="136"/>
      <c r="J19" s="130"/>
      <c r="K19" s="117"/>
      <c r="L19" s="117" t="s">
        <v>98</v>
      </c>
      <c r="M19" s="117"/>
      <c r="N19" s="117"/>
      <c r="O19" s="117" t="s">
        <v>98</v>
      </c>
      <c r="P19" s="175"/>
      <c r="Q19" s="162"/>
    </row>
    <row r="20" spans="1:17" ht="21.75" customHeight="1" x14ac:dyDescent="0.15">
      <c r="A20" s="108" t="s">
        <v>184</v>
      </c>
      <c r="B20" s="114"/>
      <c r="C20" s="117" t="s">
        <v>179</v>
      </c>
      <c r="D20" s="123"/>
      <c r="E20" s="130"/>
      <c r="F20" s="130"/>
      <c r="G20" s="130"/>
      <c r="H20" s="130"/>
      <c r="I20" s="136"/>
      <c r="J20" s="130"/>
      <c r="K20" s="117"/>
      <c r="L20" s="117" t="s">
        <v>98</v>
      </c>
      <c r="M20" s="117"/>
      <c r="N20" s="117"/>
      <c r="O20" s="117" t="s">
        <v>98</v>
      </c>
      <c r="P20" s="175"/>
      <c r="Q20" s="162"/>
    </row>
    <row r="21" spans="1:17" ht="21.75" customHeight="1" x14ac:dyDescent="0.15">
      <c r="A21" s="108" t="s">
        <v>185</v>
      </c>
      <c r="B21" s="114"/>
      <c r="C21" s="117" t="s">
        <v>179</v>
      </c>
      <c r="D21" s="123"/>
      <c r="E21" s="130"/>
      <c r="F21" s="130"/>
      <c r="G21" s="130"/>
      <c r="H21" s="130"/>
      <c r="I21" s="136"/>
      <c r="J21" s="130"/>
      <c r="K21" s="117"/>
      <c r="L21" s="117" t="s">
        <v>98</v>
      </c>
      <c r="M21" s="117"/>
      <c r="N21" s="117"/>
      <c r="O21" s="117" t="s">
        <v>98</v>
      </c>
      <c r="P21" s="175"/>
      <c r="Q21" s="162"/>
    </row>
    <row r="22" spans="1:17" ht="21.75" customHeight="1" x14ac:dyDescent="0.15">
      <c r="A22" s="108" t="s">
        <v>186</v>
      </c>
      <c r="B22" s="114"/>
      <c r="C22" s="117" t="s">
        <v>179</v>
      </c>
      <c r="D22" s="123"/>
      <c r="E22" s="130"/>
      <c r="F22" s="130"/>
      <c r="G22" s="130"/>
      <c r="H22" s="130"/>
      <c r="I22" s="136"/>
      <c r="J22" s="130"/>
      <c r="K22" s="117"/>
      <c r="L22" s="117" t="s">
        <v>98</v>
      </c>
      <c r="M22" s="117"/>
      <c r="N22" s="117"/>
      <c r="O22" s="117" t="s">
        <v>98</v>
      </c>
      <c r="P22" s="175"/>
      <c r="Q22" s="162"/>
    </row>
    <row r="23" spans="1:17" ht="21.75" customHeight="1" x14ac:dyDescent="0.15">
      <c r="A23" s="108" t="s">
        <v>187</v>
      </c>
      <c r="B23" s="114"/>
      <c r="C23" s="117" t="s">
        <v>179</v>
      </c>
      <c r="D23" s="123"/>
      <c r="E23" s="130"/>
      <c r="F23" s="130"/>
      <c r="G23" s="130"/>
      <c r="H23" s="130"/>
      <c r="I23" s="136"/>
      <c r="J23" s="130"/>
      <c r="K23" s="117"/>
      <c r="L23" s="117" t="s">
        <v>98</v>
      </c>
      <c r="M23" s="117"/>
      <c r="N23" s="117"/>
      <c r="O23" s="117" t="s">
        <v>98</v>
      </c>
      <c r="P23" s="175"/>
      <c r="Q23" s="162"/>
    </row>
    <row r="24" spans="1:17" ht="21.75" customHeight="1" x14ac:dyDescent="0.15">
      <c r="A24" s="108" t="s">
        <v>188</v>
      </c>
      <c r="B24" s="114"/>
      <c r="C24" s="117" t="s">
        <v>179</v>
      </c>
      <c r="D24" s="123"/>
      <c r="E24" s="130"/>
      <c r="F24" s="130"/>
      <c r="G24" s="130"/>
      <c r="H24" s="130"/>
      <c r="I24" s="136"/>
      <c r="J24" s="130"/>
      <c r="K24" s="117"/>
      <c r="L24" s="117" t="s">
        <v>98</v>
      </c>
      <c r="M24" s="117"/>
      <c r="N24" s="117"/>
      <c r="O24" s="117" t="s">
        <v>98</v>
      </c>
      <c r="P24" s="175"/>
      <c r="Q24" s="162"/>
    </row>
    <row r="25" spans="1:17" ht="21.75" customHeight="1" x14ac:dyDescent="0.15">
      <c r="A25" s="108" t="s">
        <v>127</v>
      </c>
      <c r="B25" s="114"/>
      <c r="C25" s="117" t="s">
        <v>179</v>
      </c>
      <c r="D25" s="123"/>
      <c r="E25" s="130"/>
      <c r="F25" s="130"/>
      <c r="G25" s="130"/>
      <c r="H25" s="130"/>
      <c r="I25" s="136"/>
      <c r="J25" s="130"/>
      <c r="K25" s="117"/>
      <c r="L25" s="117" t="s">
        <v>98</v>
      </c>
      <c r="M25" s="117"/>
      <c r="N25" s="117"/>
      <c r="O25" s="117" t="s">
        <v>98</v>
      </c>
      <c r="P25" s="175"/>
      <c r="Q25" s="162"/>
    </row>
    <row r="26" spans="1:17" ht="21.75" customHeight="1" x14ac:dyDescent="0.15">
      <c r="A26" s="108" t="s">
        <v>189</v>
      </c>
      <c r="B26" s="114"/>
      <c r="C26" s="117" t="s">
        <v>179</v>
      </c>
      <c r="D26" s="123"/>
      <c r="E26" s="130"/>
      <c r="F26" s="130"/>
      <c r="G26" s="130"/>
      <c r="H26" s="130"/>
      <c r="I26" s="136"/>
      <c r="J26" s="130"/>
      <c r="K26" s="117"/>
      <c r="L26" s="117" t="s">
        <v>98</v>
      </c>
      <c r="M26" s="117"/>
      <c r="N26" s="117"/>
      <c r="O26" s="117" t="s">
        <v>98</v>
      </c>
      <c r="P26" s="175"/>
      <c r="Q26" s="162"/>
    </row>
    <row r="27" spans="1:17" ht="21.75" customHeight="1" x14ac:dyDescent="0.15">
      <c r="A27" s="108" t="s">
        <v>80</v>
      </c>
      <c r="B27" s="114"/>
      <c r="C27" s="117" t="s">
        <v>179</v>
      </c>
      <c r="D27" s="123"/>
      <c r="E27" s="130"/>
      <c r="F27" s="130"/>
      <c r="G27" s="130"/>
      <c r="H27" s="130"/>
      <c r="I27" s="136"/>
      <c r="J27" s="130"/>
      <c r="K27" s="117"/>
      <c r="L27" s="117" t="s">
        <v>98</v>
      </c>
      <c r="M27" s="117"/>
      <c r="N27" s="117"/>
      <c r="O27" s="117" t="s">
        <v>98</v>
      </c>
      <c r="P27" s="175"/>
      <c r="Q27" s="162"/>
    </row>
    <row r="28" spans="1:17" ht="21.75" customHeight="1" x14ac:dyDescent="0.15">
      <c r="A28" s="108" t="s">
        <v>67</v>
      </c>
      <c r="B28" s="114"/>
      <c r="C28" s="117" t="s">
        <v>179</v>
      </c>
      <c r="D28" s="123"/>
      <c r="E28" s="130"/>
      <c r="F28" s="130"/>
      <c r="G28" s="130"/>
      <c r="H28" s="130"/>
      <c r="I28" s="136"/>
      <c r="J28" s="130"/>
      <c r="K28" s="117"/>
      <c r="L28" s="117" t="s">
        <v>98</v>
      </c>
      <c r="M28" s="117"/>
      <c r="N28" s="117"/>
      <c r="O28" s="117" t="s">
        <v>98</v>
      </c>
      <c r="P28" s="175"/>
      <c r="Q28" s="162"/>
    </row>
    <row r="29" spans="1:17" ht="21.75" customHeight="1" x14ac:dyDescent="0.15">
      <c r="A29" s="108" t="s">
        <v>190</v>
      </c>
      <c r="B29" s="114"/>
      <c r="C29" s="117" t="s">
        <v>179</v>
      </c>
      <c r="D29" s="123"/>
      <c r="E29" s="130"/>
      <c r="F29" s="130"/>
      <c r="G29" s="130"/>
      <c r="H29" s="130"/>
      <c r="I29" s="136"/>
      <c r="J29" s="130"/>
      <c r="K29" s="117"/>
      <c r="L29" s="117" t="s">
        <v>98</v>
      </c>
      <c r="M29" s="117"/>
      <c r="N29" s="117"/>
      <c r="O29" s="117" t="s">
        <v>98</v>
      </c>
      <c r="P29" s="175"/>
      <c r="Q29" s="162"/>
    </row>
    <row r="30" spans="1:17" ht="21.75" customHeight="1" x14ac:dyDescent="0.15">
      <c r="A30" s="109" t="s">
        <v>70</v>
      </c>
      <c r="B30" s="115"/>
      <c r="C30" s="119" t="s">
        <v>179</v>
      </c>
      <c r="D30" s="124"/>
      <c r="E30" s="131"/>
      <c r="F30" s="134"/>
      <c r="G30" s="134"/>
      <c r="H30" s="134"/>
      <c r="I30" s="137"/>
      <c r="J30" s="134"/>
      <c r="K30" s="119"/>
      <c r="L30" s="117" t="s">
        <v>98</v>
      </c>
      <c r="M30" s="117"/>
      <c r="N30" s="117"/>
      <c r="O30" s="117" t="s">
        <v>98</v>
      </c>
      <c r="P30" s="176"/>
      <c r="Q30" s="163"/>
    </row>
    <row r="31" spans="1:17" ht="20.25" customHeight="1" x14ac:dyDescent="0.15">
      <c r="A31" s="71"/>
      <c r="D31" s="164" t="s">
        <v>219</v>
      </c>
      <c r="E31" s="167">
        <f>SUM(E11:E30)</f>
        <v>0</v>
      </c>
      <c r="F31" s="520"/>
      <c r="G31" s="520"/>
      <c r="H31" s="509"/>
      <c r="I31" s="138">
        <f>SUM(I11:I30)</f>
        <v>0</v>
      </c>
      <c r="J31" s="508"/>
      <c r="K31" s="509"/>
      <c r="L31" s="147">
        <f>SUM(L11:L30)</f>
        <v>0</v>
      </c>
      <c r="M31" s="508"/>
      <c r="N31" s="509"/>
      <c r="O31" s="152">
        <f>SUM(O11:O30)</f>
        <v>0</v>
      </c>
      <c r="P31" s="156"/>
    </row>
    <row r="32" spans="1:17" ht="19.5" customHeight="1" x14ac:dyDescent="0.15">
      <c r="A32" s="110"/>
      <c r="D32" s="73"/>
      <c r="F32" s="71"/>
      <c r="G32" s="71"/>
      <c r="H32" s="71"/>
      <c r="I32" s="149"/>
      <c r="J32" s="71"/>
      <c r="K32" s="71"/>
      <c r="L32" s="148"/>
      <c r="M32" s="71"/>
      <c r="O32" s="148"/>
    </row>
    <row r="33" spans="1:15" ht="19.5" customHeight="1" x14ac:dyDescent="0.15">
      <c r="A33" s="71"/>
      <c r="D33" s="126"/>
      <c r="F33" s="71"/>
      <c r="G33" s="71"/>
      <c r="H33" s="71"/>
      <c r="I33" s="149"/>
      <c r="J33" s="71"/>
      <c r="K33" s="71"/>
      <c r="M33" s="71"/>
    </row>
    <row r="34" spans="1:15" x14ac:dyDescent="0.15">
      <c r="A34" s="71"/>
      <c r="D34" s="166" t="s">
        <v>220</v>
      </c>
      <c r="F34" s="498" t="s">
        <v>174</v>
      </c>
      <c r="G34" s="498"/>
      <c r="H34" s="498"/>
      <c r="I34" s="150">
        <f>I39+'増加(1) '!I38+'増加(2)'!I38</f>
        <v>0</v>
      </c>
      <c r="J34" s="498" t="s">
        <v>215</v>
      </c>
      <c r="K34" s="498"/>
      <c r="L34" s="150">
        <f>L39+'増加(1) '!L38+'増加(2)'!L38</f>
        <v>0</v>
      </c>
      <c r="M34" s="498" t="s">
        <v>216</v>
      </c>
      <c r="N34" s="498"/>
      <c r="O34" s="150">
        <f>O39+'増加(1) '!O38+'増加(2)'!O38</f>
        <v>0</v>
      </c>
    </row>
    <row r="35" spans="1:15" x14ac:dyDescent="0.15">
      <c r="A35" s="1"/>
      <c r="F35" s="498" t="s">
        <v>217</v>
      </c>
      <c r="G35" s="498"/>
      <c r="H35" s="498"/>
      <c r="I35" s="150">
        <f>I40+'増加(1) '!I39+'増加(2)'!I39</f>
        <v>0</v>
      </c>
      <c r="J35" s="498" t="s">
        <v>31</v>
      </c>
      <c r="K35" s="498"/>
      <c r="L35" s="150">
        <f>L40+'増加(1) '!L39+'増加(2)'!L39</f>
        <v>0</v>
      </c>
      <c r="M35" s="498" t="s">
        <v>131</v>
      </c>
      <c r="N35" s="498"/>
      <c r="O35" s="150">
        <f>O40+'増加(1) '!O39+'増加(2)'!O39</f>
        <v>0</v>
      </c>
    </row>
    <row r="36" spans="1:15" x14ac:dyDescent="0.15">
      <c r="A36" s="1"/>
      <c r="F36" s="1"/>
    </row>
    <row r="37" spans="1:15" x14ac:dyDescent="0.15">
      <c r="F37" s="1"/>
      <c r="N37" s="151" t="s">
        <v>221</v>
      </c>
      <c r="O37" s="150">
        <f>I34+L34+O34+I35+L35+O35</f>
        <v>0</v>
      </c>
    </row>
    <row r="38" spans="1:15" x14ac:dyDescent="0.15">
      <c r="F38" s="1"/>
    </row>
    <row r="39" spans="1:15" x14ac:dyDescent="0.15">
      <c r="D39" s="166" t="s">
        <v>92</v>
      </c>
      <c r="F39" s="498" t="s">
        <v>174</v>
      </c>
      <c r="G39" s="498"/>
      <c r="H39" s="498"/>
      <c r="I39" s="150">
        <f>SUMIF($B$11:$B$30,"1",$I$11:$I$30)</f>
        <v>0</v>
      </c>
      <c r="J39" s="498" t="s">
        <v>215</v>
      </c>
      <c r="K39" s="498"/>
      <c r="L39" s="150">
        <f>SUMIF($B$11:$B$30,"2",$I$11:$I$30)</f>
        <v>0</v>
      </c>
      <c r="M39" s="498" t="s">
        <v>216</v>
      </c>
      <c r="N39" s="498"/>
      <c r="O39" s="150">
        <f>SUMIF($B$11:$B$30,"3",$I$11:$I$30)</f>
        <v>0</v>
      </c>
    </row>
    <row r="40" spans="1:15" x14ac:dyDescent="0.15">
      <c r="F40" s="498" t="s">
        <v>217</v>
      </c>
      <c r="G40" s="498"/>
      <c r="H40" s="498"/>
      <c r="I40" s="150">
        <f>SUMIF($B$11:$B$30,"４",$I$11:$I$30)</f>
        <v>0</v>
      </c>
      <c r="J40" s="498" t="s">
        <v>31</v>
      </c>
      <c r="K40" s="498"/>
      <c r="L40" s="150">
        <f>SUMIF($B$11:$B$30,"５",$I$11:$I$30)</f>
        <v>0</v>
      </c>
      <c r="M40" s="498" t="s">
        <v>131</v>
      </c>
      <c r="N40" s="498"/>
      <c r="O40" s="150">
        <f>SUMIF($B$11:$B$30,"6",$I$11:$I$30)</f>
        <v>0</v>
      </c>
    </row>
    <row r="41" spans="1:15" x14ac:dyDescent="0.15">
      <c r="D41" s="446"/>
      <c r="E41" s="446"/>
      <c r="G41" s="446"/>
      <c r="H41" s="446"/>
    </row>
    <row r="42" spans="1:15" x14ac:dyDescent="0.15">
      <c r="D42" s="471"/>
      <c r="E42" s="471"/>
      <c r="G42" s="471"/>
      <c r="H42" s="471"/>
      <c r="N42" s="151" t="s">
        <v>221</v>
      </c>
      <c r="O42" s="150">
        <f>I39+L39+O39+I40+L40+O40</f>
        <v>0</v>
      </c>
    </row>
    <row r="43" spans="1:15" x14ac:dyDescent="0.15">
      <c r="F43" s="1"/>
    </row>
  </sheetData>
  <sheetProtection sheet="1" selectLockedCells="1"/>
  <mergeCells count="46">
    <mergeCell ref="A1:C1"/>
    <mergeCell ref="D1:M1"/>
    <mergeCell ref="A2:C2"/>
    <mergeCell ref="M2:P2"/>
    <mergeCell ref="A3:C3"/>
    <mergeCell ref="A5:C5"/>
    <mergeCell ref="F6:H6"/>
    <mergeCell ref="F31:H31"/>
    <mergeCell ref="J31:K31"/>
    <mergeCell ref="M31:N31"/>
    <mergeCell ref="A6:A10"/>
    <mergeCell ref="B6:B10"/>
    <mergeCell ref="C6:C10"/>
    <mergeCell ref="M39:N39"/>
    <mergeCell ref="F40:H40"/>
    <mergeCell ref="J40:K40"/>
    <mergeCell ref="M40:N40"/>
    <mergeCell ref="F34:H34"/>
    <mergeCell ref="J34:K34"/>
    <mergeCell ref="M34:N34"/>
    <mergeCell ref="F35:H35"/>
    <mergeCell ref="J35:K35"/>
    <mergeCell ref="M35:N35"/>
    <mergeCell ref="D41:E41"/>
    <mergeCell ref="G41:H41"/>
    <mergeCell ref="D42:E42"/>
    <mergeCell ref="G42:H42"/>
    <mergeCell ref="M3:P5"/>
    <mergeCell ref="D6:D10"/>
    <mergeCell ref="E6:E10"/>
    <mergeCell ref="I6:I10"/>
    <mergeCell ref="J6:J10"/>
    <mergeCell ref="K6:K10"/>
    <mergeCell ref="L6:L10"/>
    <mergeCell ref="M6:N7"/>
    <mergeCell ref="O6:O10"/>
    <mergeCell ref="P6:P10"/>
    <mergeCell ref="F39:H39"/>
    <mergeCell ref="J39:K39"/>
    <mergeCell ref="R1:R12"/>
    <mergeCell ref="Q6:Q10"/>
    <mergeCell ref="F7:F10"/>
    <mergeCell ref="G7:G10"/>
    <mergeCell ref="H7:H10"/>
    <mergeCell ref="M8:M10"/>
    <mergeCell ref="N8:N10"/>
  </mergeCells>
  <phoneticPr fontId="19"/>
  <dataValidations count="4">
    <dataValidation imeMode="hiragana" allowBlank="1" showInputMessage="1" showErrorMessage="1" sqref="D11:D30 Q11:Q30" xr:uid="{00000000-0002-0000-0400-000000000000}"/>
    <dataValidation type="whole" imeMode="off" allowBlank="1" showInputMessage="1" showErrorMessage="1" error="1～4を入力してください" sqref="F11:F30" xr:uid="{00000000-0002-0000-0400-000001000000}">
      <formula1>1</formula1>
      <formula2>5</formula2>
    </dataValidation>
    <dataValidation type="whole" imeMode="off" allowBlank="1" showInputMessage="1" showErrorMessage="1" error="1～12を入力してください" sqref="H11:H30" xr:uid="{00000000-0002-0000-0400-000002000000}">
      <formula1>1</formula1>
      <formula2>12</formula2>
    </dataValidation>
    <dataValidation type="whole" imeMode="off" allowBlank="1" showInputMessage="1" showErrorMessage="1" error="1～6を入力してください" sqref="B11:B30" xr:uid="{00000000-0002-0000-0400-000003000000}">
      <formula1>1</formula1>
      <formula2>6</formula2>
    </dataValidation>
  </dataValidations>
  <pageMargins left="0.51181102362204722" right="0.19685039370078741" top="0.19685039370078741" bottom="0.23622047244094488" header="0.19685039370078741" footer="0.19685039370078741"/>
  <pageSetup paperSize="9" scale="96" orientation="landscape" horizontalDpi="400" verticalDpi="4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40"/>
  <sheetViews>
    <sheetView showGridLines="0" view="pageBreakPreview" zoomScale="91" zoomScaleSheetLayoutView="91" workbookViewId="0">
      <selection activeCell="A2" sqref="A2:C2"/>
    </sheetView>
  </sheetViews>
  <sheetFormatPr defaultRowHeight="13.5" x14ac:dyDescent="0.15"/>
  <cols>
    <col min="1" max="1" width="4" customWidth="1"/>
    <col min="2" max="2" width="3.125" customWidth="1"/>
    <col min="3" max="3" width="12.5" customWidth="1"/>
    <col min="4" max="4" width="36.625" style="177" customWidth="1"/>
    <col min="5" max="5" width="4.25" customWidth="1"/>
    <col min="6" max="6" width="3.875" customWidth="1"/>
    <col min="7" max="7" width="3.625" customWidth="1"/>
    <col min="8" max="8" width="4.375" customWidth="1"/>
    <col min="9" max="9" width="20.875" style="178" customWidth="1"/>
    <col min="10" max="10" width="4.25" customWidth="1"/>
    <col min="11" max="11" width="4.125" customWidth="1"/>
    <col min="12" max="12" width="11.125" customWidth="1"/>
    <col min="13" max="13" width="4.75" customWidth="1"/>
    <col min="14" max="17" width="5.5" customWidth="1"/>
    <col min="18" max="18" width="3.125" customWidth="1"/>
    <col min="19" max="19" width="9" bestFit="1" customWidth="1"/>
  </cols>
  <sheetData>
    <row r="1" spans="1:18" ht="27.75" customHeight="1" x14ac:dyDescent="0.2">
      <c r="A1" s="446"/>
      <c r="B1" s="446"/>
      <c r="C1" s="446"/>
      <c r="D1" s="590" t="s">
        <v>111</v>
      </c>
      <c r="E1" s="590"/>
      <c r="F1" s="590"/>
      <c r="G1" s="590"/>
      <c r="H1" s="590"/>
      <c r="I1" s="590"/>
      <c r="J1" s="590"/>
      <c r="K1" s="590"/>
      <c r="L1" s="590"/>
      <c r="M1" s="590"/>
      <c r="R1" s="521" t="s">
        <v>222</v>
      </c>
    </row>
    <row r="2" spans="1:18" ht="15" customHeight="1" x14ac:dyDescent="0.15">
      <c r="A2" s="516" t="str">
        <f>申告書項目入力票!T2</f>
        <v>令和８年度</v>
      </c>
      <c r="B2" s="516"/>
      <c r="C2" s="516"/>
      <c r="D2" s="185"/>
      <c r="M2" s="591" t="s">
        <v>113</v>
      </c>
      <c r="N2" s="592"/>
      <c r="O2" s="592"/>
      <c r="P2" s="593"/>
      <c r="Q2" s="206"/>
      <c r="R2" s="521"/>
    </row>
    <row r="3" spans="1:18" ht="12.75" customHeight="1" x14ac:dyDescent="0.15">
      <c r="A3" s="594" t="s">
        <v>35</v>
      </c>
      <c r="B3" s="595"/>
      <c r="C3" s="596"/>
      <c r="D3" s="186"/>
      <c r="M3" s="525" t="str">
        <f>申告書!D13</f>
        <v xml:space="preserve">  </v>
      </c>
      <c r="N3" s="526"/>
      <c r="O3" s="526"/>
      <c r="P3" s="527"/>
      <c r="Q3" s="158" t="s">
        <v>201</v>
      </c>
      <c r="R3" s="521"/>
    </row>
    <row r="4" spans="1:18" ht="9.75" customHeight="1" x14ac:dyDescent="0.15">
      <c r="A4" s="534">
        <f>申告書!M4</f>
        <v>0</v>
      </c>
      <c r="B4" s="535"/>
      <c r="C4" s="536"/>
      <c r="M4" s="528"/>
      <c r="N4" s="529"/>
      <c r="O4" s="529"/>
      <c r="P4" s="530"/>
      <c r="Q4" s="537" t="s">
        <v>103</v>
      </c>
      <c r="R4" s="521"/>
    </row>
    <row r="5" spans="1:18" ht="8.25" customHeight="1" x14ac:dyDescent="0.15">
      <c r="A5" s="499"/>
      <c r="B5" s="500"/>
      <c r="C5" s="501"/>
      <c r="D5" s="187"/>
      <c r="E5" s="105"/>
      <c r="F5" s="141"/>
      <c r="G5" s="141"/>
      <c r="H5" s="141"/>
      <c r="I5" s="192"/>
      <c r="J5" s="141"/>
      <c r="K5" s="141"/>
      <c r="M5" s="531"/>
      <c r="N5" s="532"/>
      <c r="O5" s="532"/>
      <c r="P5" s="533"/>
      <c r="Q5" s="538"/>
      <c r="R5" s="521"/>
    </row>
    <row r="6" spans="1:18" ht="14.25" customHeight="1" x14ac:dyDescent="0.15">
      <c r="A6" s="539" t="s">
        <v>140</v>
      </c>
      <c r="B6" s="542" t="s">
        <v>141</v>
      </c>
      <c r="C6" s="545" t="s">
        <v>138</v>
      </c>
      <c r="D6" s="548" t="s">
        <v>163</v>
      </c>
      <c r="E6" s="551" t="s">
        <v>164</v>
      </c>
      <c r="F6" s="578" t="s">
        <v>165</v>
      </c>
      <c r="G6" s="578"/>
      <c r="H6" s="578"/>
      <c r="I6" s="554" t="s">
        <v>166</v>
      </c>
      <c r="J6" s="542" t="s">
        <v>167</v>
      </c>
      <c r="K6" s="557" t="s">
        <v>223</v>
      </c>
      <c r="L6" s="560" t="s">
        <v>152</v>
      </c>
      <c r="M6" s="560"/>
      <c r="N6" s="561" t="s">
        <v>224</v>
      </c>
      <c r="O6" s="561"/>
      <c r="P6" s="561"/>
      <c r="Q6" s="562"/>
      <c r="R6" s="521"/>
    </row>
    <row r="7" spans="1:18" ht="14.25" customHeight="1" x14ac:dyDescent="0.15">
      <c r="A7" s="540"/>
      <c r="B7" s="543"/>
      <c r="C7" s="546"/>
      <c r="D7" s="549"/>
      <c r="E7" s="552"/>
      <c r="F7" s="587" t="s">
        <v>173</v>
      </c>
      <c r="G7" s="582" t="s">
        <v>66</v>
      </c>
      <c r="H7" s="582" t="s">
        <v>175</v>
      </c>
      <c r="I7" s="555"/>
      <c r="J7" s="543"/>
      <c r="K7" s="558"/>
      <c r="L7" s="466"/>
      <c r="M7" s="466"/>
      <c r="N7" s="563"/>
      <c r="O7" s="563"/>
      <c r="P7" s="563"/>
      <c r="Q7" s="564"/>
      <c r="R7" s="521"/>
    </row>
    <row r="8" spans="1:18" ht="10.5" customHeight="1" x14ac:dyDescent="0.15">
      <c r="A8" s="540"/>
      <c r="B8" s="543"/>
      <c r="C8" s="546"/>
      <c r="D8" s="549"/>
      <c r="E8" s="552"/>
      <c r="F8" s="588"/>
      <c r="G8" s="583"/>
      <c r="H8" s="583"/>
      <c r="I8" s="555"/>
      <c r="J8" s="543"/>
      <c r="K8" s="558"/>
      <c r="L8" s="585" t="s">
        <v>157</v>
      </c>
      <c r="M8" s="202"/>
      <c r="N8" s="563"/>
      <c r="O8" s="563"/>
      <c r="P8" s="563"/>
      <c r="Q8" s="564"/>
      <c r="R8" s="521"/>
    </row>
    <row r="9" spans="1:18" ht="9.75" customHeight="1" x14ac:dyDescent="0.15">
      <c r="A9" s="540"/>
      <c r="B9" s="543"/>
      <c r="C9" s="546"/>
      <c r="D9" s="549"/>
      <c r="E9" s="552"/>
      <c r="F9" s="588"/>
      <c r="G9" s="583"/>
      <c r="H9" s="583"/>
      <c r="I9" s="555"/>
      <c r="J9" s="543"/>
      <c r="K9" s="558"/>
      <c r="L9" s="585"/>
      <c r="M9" s="203" t="s">
        <v>225</v>
      </c>
      <c r="N9" s="563"/>
      <c r="O9" s="563"/>
      <c r="P9" s="563"/>
      <c r="Q9" s="564"/>
      <c r="R9" s="521"/>
    </row>
    <row r="10" spans="1:18" ht="18" customHeight="1" x14ac:dyDescent="0.15">
      <c r="A10" s="541"/>
      <c r="B10" s="544"/>
      <c r="C10" s="547"/>
      <c r="D10" s="550"/>
      <c r="E10" s="553"/>
      <c r="F10" s="589"/>
      <c r="G10" s="584"/>
      <c r="H10" s="584"/>
      <c r="I10" s="556"/>
      <c r="J10" s="544"/>
      <c r="K10" s="559"/>
      <c r="L10" s="586"/>
      <c r="M10" s="204" t="s">
        <v>226</v>
      </c>
      <c r="N10" s="565"/>
      <c r="O10" s="565"/>
      <c r="P10" s="565"/>
      <c r="Q10" s="566"/>
      <c r="R10" s="521"/>
    </row>
    <row r="11" spans="1:18" ht="21.75" customHeight="1" x14ac:dyDescent="0.15">
      <c r="A11" s="179" t="s">
        <v>178</v>
      </c>
      <c r="B11" s="112"/>
      <c r="C11" s="182"/>
      <c r="D11" s="122"/>
      <c r="E11" s="191"/>
      <c r="F11" s="129"/>
      <c r="G11" s="129"/>
      <c r="H11" s="129"/>
      <c r="I11" s="193"/>
      <c r="J11" s="191"/>
      <c r="K11" s="197"/>
      <c r="L11" s="113"/>
      <c r="M11" s="113"/>
      <c r="N11" s="579"/>
      <c r="O11" s="580"/>
      <c r="P11" s="580"/>
      <c r="Q11" s="581"/>
      <c r="R11" s="521"/>
    </row>
    <row r="12" spans="1:18" ht="21.75" customHeight="1" x14ac:dyDescent="0.15">
      <c r="A12" s="180" t="s">
        <v>27</v>
      </c>
      <c r="B12" s="113"/>
      <c r="C12" s="183"/>
      <c r="D12" s="188"/>
      <c r="E12" s="130"/>
      <c r="F12" s="130"/>
      <c r="G12" s="130"/>
      <c r="H12" s="130"/>
      <c r="I12" s="136"/>
      <c r="J12" s="130"/>
      <c r="K12" s="198"/>
      <c r="L12" s="113"/>
      <c r="M12" s="114"/>
      <c r="N12" s="567"/>
      <c r="O12" s="568"/>
      <c r="P12" s="568"/>
      <c r="Q12" s="569"/>
      <c r="R12" s="521"/>
    </row>
    <row r="13" spans="1:18" ht="21.75" customHeight="1" x14ac:dyDescent="0.15">
      <c r="A13" s="180" t="s">
        <v>49</v>
      </c>
      <c r="B13" s="114"/>
      <c r="C13" s="183"/>
      <c r="D13" s="188"/>
      <c r="E13" s="130"/>
      <c r="F13" s="130"/>
      <c r="G13" s="130"/>
      <c r="H13" s="130"/>
      <c r="I13" s="136"/>
      <c r="J13" s="130"/>
      <c r="K13" s="198"/>
      <c r="L13" s="113"/>
      <c r="M13" s="114"/>
      <c r="N13" s="567"/>
      <c r="O13" s="568"/>
      <c r="P13" s="568"/>
      <c r="Q13" s="569"/>
      <c r="R13" s="521"/>
    </row>
    <row r="14" spans="1:18" ht="21.75" customHeight="1" x14ac:dyDescent="0.15">
      <c r="A14" s="180" t="s">
        <v>15</v>
      </c>
      <c r="B14" s="114"/>
      <c r="C14" s="183"/>
      <c r="D14" s="188"/>
      <c r="E14" s="130"/>
      <c r="F14" s="130"/>
      <c r="G14" s="130"/>
      <c r="H14" s="130"/>
      <c r="I14" s="136"/>
      <c r="J14" s="130"/>
      <c r="K14" s="199"/>
      <c r="L14" s="113"/>
      <c r="M14" s="114"/>
      <c r="N14" s="567"/>
      <c r="O14" s="568"/>
      <c r="P14" s="568"/>
      <c r="Q14" s="569"/>
      <c r="R14" s="521"/>
    </row>
    <row r="15" spans="1:18" ht="21.75" customHeight="1" x14ac:dyDescent="0.15">
      <c r="A15" s="180" t="s">
        <v>180</v>
      </c>
      <c r="B15" s="114"/>
      <c r="C15" s="183"/>
      <c r="D15" s="188"/>
      <c r="E15" s="130"/>
      <c r="F15" s="130"/>
      <c r="G15" s="130"/>
      <c r="H15" s="130"/>
      <c r="I15" s="136"/>
      <c r="J15" s="130"/>
      <c r="K15" s="198"/>
      <c r="L15" s="113"/>
      <c r="M15" s="114"/>
      <c r="N15" s="567"/>
      <c r="O15" s="568"/>
      <c r="P15" s="568"/>
      <c r="Q15" s="569"/>
      <c r="R15" s="521"/>
    </row>
    <row r="16" spans="1:18" ht="21.75" customHeight="1" x14ac:dyDescent="0.15">
      <c r="A16" s="180" t="s">
        <v>181</v>
      </c>
      <c r="B16" s="114"/>
      <c r="C16" s="183"/>
      <c r="D16" s="188"/>
      <c r="E16" s="130"/>
      <c r="F16" s="130"/>
      <c r="G16" s="130"/>
      <c r="H16" s="130"/>
      <c r="I16" s="136"/>
      <c r="J16" s="130"/>
      <c r="K16" s="198"/>
      <c r="L16" s="113"/>
      <c r="M16" s="114"/>
      <c r="N16" s="567"/>
      <c r="O16" s="568"/>
      <c r="P16" s="568"/>
      <c r="Q16" s="569"/>
    </row>
    <row r="17" spans="1:17" ht="21.75" customHeight="1" x14ac:dyDescent="0.15">
      <c r="A17" s="180" t="s">
        <v>139</v>
      </c>
      <c r="B17" s="114"/>
      <c r="C17" s="183"/>
      <c r="D17" s="188"/>
      <c r="E17" s="130"/>
      <c r="F17" s="130"/>
      <c r="G17" s="130"/>
      <c r="H17" s="130"/>
      <c r="I17" s="136"/>
      <c r="J17" s="130"/>
      <c r="K17" s="198"/>
      <c r="L17" s="113"/>
      <c r="M17" s="114"/>
      <c r="N17" s="567"/>
      <c r="O17" s="568"/>
      <c r="P17" s="568"/>
      <c r="Q17" s="569"/>
    </row>
    <row r="18" spans="1:17" ht="21.75" customHeight="1" x14ac:dyDescent="0.15">
      <c r="A18" s="180" t="s">
        <v>183</v>
      </c>
      <c r="B18" s="114"/>
      <c r="C18" s="183"/>
      <c r="D18" s="188"/>
      <c r="E18" s="130"/>
      <c r="F18" s="130"/>
      <c r="G18" s="130"/>
      <c r="H18" s="130"/>
      <c r="I18" s="136"/>
      <c r="J18" s="130"/>
      <c r="K18" s="198"/>
      <c r="L18" s="113"/>
      <c r="M18" s="114"/>
      <c r="N18" s="567"/>
      <c r="O18" s="568"/>
      <c r="P18" s="568"/>
      <c r="Q18" s="569"/>
    </row>
    <row r="19" spans="1:17" ht="21.75" customHeight="1" x14ac:dyDescent="0.15">
      <c r="A19" s="180" t="s">
        <v>182</v>
      </c>
      <c r="B19" s="114"/>
      <c r="C19" s="183"/>
      <c r="D19" s="188"/>
      <c r="E19" s="130"/>
      <c r="F19" s="130"/>
      <c r="G19" s="130"/>
      <c r="H19" s="130"/>
      <c r="I19" s="136"/>
      <c r="J19" s="130"/>
      <c r="K19" s="198"/>
      <c r="L19" s="113"/>
      <c r="M19" s="114"/>
      <c r="N19" s="567"/>
      <c r="O19" s="568"/>
      <c r="P19" s="568"/>
      <c r="Q19" s="569"/>
    </row>
    <row r="20" spans="1:17" ht="21.75" customHeight="1" x14ac:dyDescent="0.15">
      <c r="A20" s="180" t="s">
        <v>184</v>
      </c>
      <c r="B20" s="114"/>
      <c r="C20" s="183"/>
      <c r="D20" s="188"/>
      <c r="E20" s="130"/>
      <c r="F20" s="130"/>
      <c r="G20" s="130"/>
      <c r="H20" s="130"/>
      <c r="I20" s="136"/>
      <c r="J20" s="130"/>
      <c r="K20" s="198"/>
      <c r="L20" s="113"/>
      <c r="M20" s="114"/>
      <c r="N20" s="567"/>
      <c r="O20" s="568"/>
      <c r="P20" s="568"/>
      <c r="Q20" s="569"/>
    </row>
    <row r="21" spans="1:17" ht="21.75" customHeight="1" x14ac:dyDescent="0.15">
      <c r="A21" s="180" t="s">
        <v>185</v>
      </c>
      <c r="B21" s="114"/>
      <c r="C21" s="183"/>
      <c r="D21" s="188"/>
      <c r="E21" s="130"/>
      <c r="F21" s="130"/>
      <c r="G21" s="130"/>
      <c r="H21" s="130"/>
      <c r="I21" s="136"/>
      <c r="J21" s="130"/>
      <c r="K21" s="198"/>
      <c r="L21" s="113"/>
      <c r="M21" s="114"/>
      <c r="N21" s="567"/>
      <c r="O21" s="568"/>
      <c r="P21" s="568"/>
      <c r="Q21" s="569"/>
    </row>
    <row r="22" spans="1:17" ht="21.75" customHeight="1" x14ac:dyDescent="0.15">
      <c r="A22" s="180" t="s">
        <v>186</v>
      </c>
      <c r="B22" s="114"/>
      <c r="C22" s="183"/>
      <c r="D22" s="188"/>
      <c r="E22" s="130"/>
      <c r="F22" s="130"/>
      <c r="G22" s="130"/>
      <c r="H22" s="130"/>
      <c r="I22" s="136"/>
      <c r="J22" s="130"/>
      <c r="K22" s="198"/>
      <c r="L22" s="113"/>
      <c r="M22" s="114"/>
      <c r="N22" s="567"/>
      <c r="O22" s="568"/>
      <c r="P22" s="568"/>
      <c r="Q22" s="569"/>
    </row>
    <row r="23" spans="1:17" ht="21.75" customHeight="1" x14ac:dyDescent="0.15">
      <c r="A23" s="180" t="s">
        <v>187</v>
      </c>
      <c r="B23" s="114"/>
      <c r="C23" s="183"/>
      <c r="D23" s="188"/>
      <c r="E23" s="130"/>
      <c r="F23" s="130"/>
      <c r="G23" s="130"/>
      <c r="H23" s="130"/>
      <c r="I23" s="136"/>
      <c r="J23" s="130"/>
      <c r="K23" s="199"/>
      <c r="L23" s="113"/>
      <c r="M23" s="114"/>
      <c r="N23" s="567"/>
      <c r="O23" s="568"/>
      <c r="P23" s="568"/>
      <c r="Q23" s="569"/>
    </row>
    <row r="24" spans="1:17" ht="21.75" customHeight="1" x14ac:dyDescent="0.15">
      <c r="A24" s="180" t="s">
        <v>188</v>
      </c>
      <c r="B24" s="114"/>
      <c r="C24" s="183"/>
      <c r="D24" s="188"/>
      <c r="E24" s="130"/>
      <c r="F24" s="130"/>
      <c r="G24" s="130"/>
      <c r="H24" s="130"/>
      <c r="I24" s="136"/>
      <c r="J24" s="130"/>
      <c r="K24" s="198"/>
      <c r="L24" s="113"/>
      <c r="M24" s="114"/>
      <c r="N24" s="567"/>
      <c r="O24" s="568"/>
      <c r="P24" s="568"/>
      <c r="Q24" s="569"/>
    </row>
    <row r="25" spans="1:17" ht="21.75" customHeight="1" x14ac:dyDescent="0.15">
      <c r="A25" s="180" t="s">
        <v>127</v>
      </c>
      <c r="B25" s="114"/>
      <c r="C25" s="183"/>
      <c r="D25" s="188"/>
      <c r="E25" s="130"/>
      <c r="F25" s="130"/>
      <c r="G25" s="130"/>
      <c r="H25" s="130"/>
      <c r="I25" s="136"/>
      <c r="J25" s="130"/>
      <c r="K25" s="198"/>
      <c r="L25" s="113"/>
      <c r="M25" s="114"/>
      <c r="N25" s="567"/>
      <c r="O25" s="568"/>
      <c r="P25" s="568"/>
      <c r="Q25" s="569"/>
    </row>
    <row r="26" spans="1:17" ht="21.75" customHeight="1" x14ac:dyDescent="0.15">
      <c r="A26" s="180" t="s">
        <v>189</v>
      </c>
      <c r="B26" s="114"/>
      <c r="C26" s="183"/>
      <c r="D26" s="188"/>
      <c r="E26" s="130"/>
      <c r="F26" s="130"/>
      <c r="G26" s="130"/>
      <c r="H26" s="130"/>
      <c r="I26" s="136"/>
      <c r="J26" s="130"/>
      <c r="K26" s="198"/>
      <c r="L26" s="113"/>
      <c r="M26" s="114"/>
      <c r="N26" s="567"/>
      <c r="O26" s="568"/>
      <c r="P26" s="568"/>
      <c r="Q26" s="569"/>
    </row>
    <row r="27" spans="1:17" ht="21.75" customHeight="1" x14ac:dyDescent="0.15">
      <c r="A27" s="180" t="s">
        <v>80</v>
      </c>
      <c r="B27" s="114"/>
      <c r="C27" s="183"/>
      <c r="D27" s="188"/>
      <c r="E27" s="130"/>
      <c r="F27" s="130"/>
      <c r="G27" s="130"/>
      <c r="H27" s="130"/>
      <c r="I27" s="136"/>
      <c r="J27" s="130"/>
      <c r="K27" s="198"/>
      <c r="L27" s="113"/>
      <c r="M27" s="114"/>
      <c r="N27" s="567"/>
      <c r="O27" s="568"/>
      <c r="P27" s="568"/>
      <c r="Q27" s="569"/>
    </row>
    <row r="28" spans="1:17" ht="21.75" customHeight="1" x14ac:dyDescent="0.15">
      <c r="A28" s="180" t="s">
        <v>67</v>
      </c>
      <c r="B28" s="114"/>
      <c r="C28" s="183"/>
      <c r="D28" s="188"/>
      <c r="E28" s="130"/>
      <c r="F28" s="130"/>
      <c r="G28" s="130"/>
      <c r="H28" s="130"/>
      <c r="I28" s="136"/>
      <c r="J28" s="130"/>
      <c r="K28" s="198"/>
      <c r="L28" s="113"/>
      <c r="M28" s="114"/>
      <c r="N28" s="567"/>
      <c r="O28" s="568"/>
      <c r="P28" s="568"/>
      <c r="Q28" s="569"/>
    </row>
    <row r="29" spans="1:17" ht="21.75" customHeight="1" x14ac:dyDescent="0.15">
      <c r="A29" s="180" t="s">
        <v>190</v>
      </c>
      <c r="B29" s="114"/>
      <c r="C29" s="183"/>
      <c r="D29" s="188"/>
      <c r="E29" s="130"/>
      <c r="F29" s="130"/>
      <c r="G29" s="130"/>
      <c r="H29" s="130"/>
      <c r="I29" s="136"/>
      <c r="J29" s="130"/>
      <c r="K29" s="198"/>
      <c r="L29" s="113"/>
      <c r="M29" s="114"/>
      <c r="N29" s="567"/>
      <c r="O29" s="568"/>
      <c r="P29" s="568"/>
      <c r="Q29" s="569"/>
    </row>
    <row r="30" spans="1:17" ht="21.75" customHeight="1" x14ac:dyDescent="0.15">
      <c r="A30" s="181" t="s">
        <v>70</v>
      </c>
      <c r="B30" s="115"/>
      <c r="C30" s="184"/>
      <c r="D30" s="189"/>
      <c r="E30" s="134"/>
      <c r="F30" s="134"/>
      <c r="G30" s="134"/>
      <c r="H30" s="134"/>
      <c r="I30" s="136"/>
      <c r="J30" s="134"/>
      <c r="K30" s="200"/>
      <c r="L30" s="115"/>
      <c r="M30" s="115"/>
      <c r="N30" s="570"/>
      <c r="O30" s="571"/>
      <c r="P30" s="571"/>
      <c r="Q30" s="572"/>
    </row>
    <row r="31" spans="1:17" ht="18.75" customHeight="1" x14ac:dyDescent="0.15">
      <c r="A31" s="71"/>
      <c r="D31" s="190" t="s">
        <v>228</v>
      </c>
      <c r="E31" s="167">
        <f>SUM(E11:E30)</f>
        <v>0</v>
      </c>
      <c r="F31" s="573"/>
      <c r="G31" s="574"/>
      <c r="H31" s="575"/>
      <c r="I31" s="194">
        <f>SUM(I11:I30)</f>
        <v>0</v>
      </c>
    </row>
    <row r="32" spans="1:17" ht="33" customHeight="1" x14ac:dyDescent="0.15">
      <c r="A32" s="71"/>
      <c r="D32" s="576"/>
      <c r="E32" s="576"/>
      <c r="F32" s="576"/>
      <c r="G32" s="576"/>
      <c r="H32" s="576"/>
      <c r="I32" s="576"/>
      <c r="Q32" s="149"/>
    </row>
    <row r="33" spans="9:19" ht="7.5" customHeight="1" x14ac:dyDescent="0.15"/>
    <row r="34" spans="9:19" x14ac:dyDescent="0.15">
      <c r="I34" s="63"/>
    </row>
    <row r="35" spans="9:19" x14ac:dyDescent="0.15">
      <c r="I35" s="63"/>
      <c r="J35" t="str">
        <f>IF('減少 (2)'!I11="","次ページなし","次ページあり")</f>
        <v>次ページなし</v>
      </c>
    </row>
    <row r="36" spans="9:19" x14ac:dyDescent="0.15">
      <c r="N36" s="165"/>
      <c r="O36" s="165"/>
      <c r="Q36" s="165"/>
      <c r="R36" s="165"/>
    </row>
    <row r="37" spans="9:19" x14ac:dyDescent="0.15">
      <c r="Q37" s="165"/>
      <c r="R37" s="165"/>
    </row>
    <row r="38" spans="9:19" x14ac:dyDescent="0.15">
      <c r="I38" s="195" t="s">
        <v>92</v>
      </c>
      <c r="J38" s="577" t="s">
        <v>120</v>
      </c>
      <c r="K38" s="577"/>
      <c r="L38" s="201">
        <f>SUMIF($B$11:$B$30,"1",$I$11:$I$30)</f>
        <v>0</v>
      </c>
      <c r="M38" s="142" t="s">
        <v>88</v>
      </c>
      <c r="N38" s="522">
        <f>SUMIF($B$11:$B$30,"２",$I$11:$I$30)</f>
        <v>0</v>
      </c>
      <c r="O38" s="523"/>
      <c r="P38" s="205" t="s">
        <v>160</v>
      </c>
      <c r="Q38" s="522">
        <f>SUMIF($B$11:$B$30,"３",$I$11:$I$30)</f>
        <v>0</v>
      </c>
      <c r="R38" s="523"/>
    </row>
    <row r="39" spans="9:19" x14ac:dyDescent="0.15">
      <c r="J39" s="196" t="s">
        <v>192</v>
      </c>
      <c r="K39" s="196"/>
      <c r="L39" s="201">
        <f>SUMIF($B$11:$B$30,"4",$I$11:$I$30)</f>
        <v>0</v>
      </c>
      <c r="M39" s="201" t="s">
        <v>193</v>
      </c>
      <c r="N39" s="522">
        <f>SUMIF($B$11:$B$30,"5",$I$11:$I$30)</f>
        <v>0</v>
      </c>
      <c r="O39" s="523"/>
      <c r="P39" s="205" t="s">
        <v>195</v>
      </c>
      <c r="Q39" s="524">
        <f>SUMIF($B$11:$B$30,"６",$I$11:$I$30)</f>
        <v>0</v>
      </c>
      <c r="R39" s="524"/>
    </row>
    <row r="40" spans="9:19" x14ac:dyDescent="0.15">
      <c r="R40" t="s">
        <v>196</v>
      </c>
      <c r="S40">
        <f>L38+N38+Q38+L39+N39+Q39</f>
        <v>0</v>
      </c>
    </row>
  </sheetData>
  <mergeCells count="51">
    <mergeCell ref="A1:C1"/>
    <mergeCell ref="D1:M1"/>
    <mergeCell ref="A2:C2"/>
    <mergeCell ref="M2:P2"/>
    <mergeCell ref="A3:C3"/>
    <mergeCell ref="F6:H6"/>
    <mergeCell ref="N11:Q11"/>
    <mergeCell ref="N12:Q12"/>
    <mergeCell ref="N13:Q13"/>
    <mergeCell ref="N14:Q14"/>
    <mergeCell ref="G7:G10"/>
    <mergeCell ref="H7:H10"/>
    <mergeCell ref="L8:L10"/>
    <mergeCell ref="F7:F10"/>
    <mergeCell ref="N24:Q24"/>
    <mergeCell ref="N15:Q15"/>
    <mergeCell ref="N16:Q16"/>
    <mergeCell ref="N17:Q17"/>
    <mergeCell ref="N18:Q18"/>
    <mergeCell ref="N19:Q19"/>
    <mergeCell ref="N20:Q20"/>
    <mergeCell ref="N21:Q21"/>
    <mergeCell ref="N22:Q22"/>
    <mergeCell ref="N23:Q23"/>
    <mergeCell ref="N30:Q30"/>
    <mergeCell ref="F31:H31"/>
    <mergeCell ref="D32:I32"/>
    <mergeCell ref="J38:K38"/>
    <mergeCell ref="N38:O38"/>
    <mergeCell ref="Q38:R38"/>
    <mergeCell ref="N25:Q25"/>
    <mergeCell ref="N26:Q26"/>
    <mergeCell ref="N27:Q27"/>
    <mergeCell ref="N28:Q28"/>
    <mergeCell ref="N29:Q29"/>
    <mergeCell ref="R1:R15"/>
    <mergeCell ref="N39:O39"/>
    <mergeCell ref="Q39:R39"/>
    <mergeCell ref="M3:P5"/>
    <mergeCell ref="A4:C5"/>
    <mergeCell ref="Q4:Q5"/>
    <mergeCell ref="A6:A10"/>
    <mergeCell ref="B6:B10"/>
    <mergeCell ref="C6:C10"/>
    <mergeCell ref="D6:D10"/>
    <mergeCell ref="E6:E10"/>
    <mergeCell ref="I6:I10"/>
    <mergeCell ref="J6:J10"/>
    <mergeCell ref="K6:K10"/>
    <mergeCell ref="L6:M7"/>
    <mergeCell ref="N6:Q10"/>
  </mergeCells>
  <phoneticPr fontId="19"/>
  <dataValidations count="5">
    <dataValidation imeMode="hiragana" allowBlank="1" showInputMessage="1" showErrorMessage="1" sqref="D11:D30 N11:N30 O12:Q30" xr:uid="{00000000-0002-0000-0500-000000000000}"/>
    <dataValidation type="whole" imeMode="off" allowBlank="1" showInputMessage="1" showErrorMessage="1" error="1～6を入力してください" sqref="B11:B30" xr:uid="{00000000-0002-0000-0500-000001000000}">
      <formula1>1</formula1>
      <formula2>6</formula2>
    </dataValidation>
    <dataValidation type="whole" imeMode="off" allowBlank="1" showInputMessage="1" showErrorMessage="1" error="1～4を入力してください" sqref="F11:F30" xr:uid="{00000000-0002-0000-0500-000002000000}">
      <formula1>1</formula1>
      <formula2>5</formula2>
    </dataValidation>
    <dataValidation type="whole" imeMode="off" allowBlank="1" showInputMessage="1" showErrorMessage="1" error="1～12を入力してください" sqref="H11:H30" xr:uid="{00000000-0002-0000-0500-000003000000}">
      <formula1>1</formula1>
      <formula2>12</formula2>
    </dataValidation>
    <dataValidation type="textLength" operator="equal" allowBlank="1" showInputMessage="1" showErrorMessage="1" error="数字8桁です_x000a_" sqref="C11:C30" xr:uid="{00000000-0002-0000-0500-000004000000}">
      <formula1>8</formula1>
    </dataValidation>
  </dataValidations>
  <pageMargins left="0.59055118110236227" right="0.19685039370078741" top="0.27559055118110237" bottom="0.19685039370078741" header="0.27559055118110237" footer="0.19685039370078741"/>
  <pageSetup paperSize="9" scale="98" orientation="landscape"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0"/>
  <sheetViews>
    <sheetView showGridLines="0" view="pageBreakPreview" zoomScale="91" zoomScaleSheetLayoutView="91" workbookViewId="0">
      <selection activeCell="A2" sqref="A2:C2"/>
    </sheetView>
  </sheetViews>
  <sheetFormatPr defaultRowHeight="13.5" x14ac:dyDescent="0.15"/>
  <cols>
    <col min="1" max="1" width="4" style="63" customWidth="1"/>
    <col min="2" max="2" width="3.125" style="63" customWidth="1"/>
    <col min="3" max="3" width="12.5" style="63" customWidth="1"/>
    <col min="4" max="4" width="36.625" style="177" customWidth="1"/>
    <col min="5" max="5" width="4.25" style="63" customWidth="1"/>
    <col min="6" max="6" width="3.875" style="63" customWidth="1"/>
    <col min="7" max="7" width="3.625" style="63" customWidth="1"/>
    <col min="8" max="8" width="4.375" style="63" customWidth="1"/>
    <col min="9" max="9" width="20.875" style="178" customWidth="1"/>
    <col min="10" max="10" width="4.25" style="63" customWidth="1"/>
    <col min="11" max="11" width="4.125" style="63" customWidth="1"/>
    <col min="12" max="12" width="11.125" style="63" customWidth="1"/>
    <col min="13" max="13" width="4.75" style="63" customWidth="1"/>
    <col min="14" max="17" width="5.5" style="63" customWidth="1"/>
    <col min="18" max="18" width="3.125" style="63" customWidth="1"/>
    <col min="19" max="19" width="9" style="63" bestFit="1" customWidth="1"/>
    <col min="20" max="20" width="9" style="63" customWidth="1"/>
    <col min="21" max="16384" width="9" style="63"/>
  </cols>
  <sheetData>
    <row r="1" spans="1:18" ht="27.75" customHeight="1" x14ac:dyDescent="0.2">
      <c r="A1" s="471"/>
      <c r="B1" s="471"/>
      <c r="C1" s="471"/>
      <c r="D1" s="597" t="s">
        <v>22</v>
      </c>
      <c r="E1" s="597"/>
      <c r="F1" s="597"/>
      <c r="G1" s="597"/>
      <c r="H1" s="597"/>
      <c r="I1" s="597"/>
      <c r="J1" s="597"/>
      <c r="K1" s="597"/>
      <c r="L1" s="597"/>
      <c r="M1" s="597"/>
      <c r="R1" s="456" t="s">
        <v>143</v>
      </c>
    </row>
    <row r="2" spans="1:18" ht="15" customHeight="1" x14ac:dyDescent="0.15">
      <c r="A2" s="516" t="str">
        <f>申告書項目入力票!T2</f>
        <v>令和８年度</v>
      </c>
      <c r="B2" s="516"/>
      <c r="C2" s="516"/>
      <c r="D2" s="185"/>
      <c r="M2" s="591" t="s">
        <v>199</v>
      </c>
      <c r="N2" s="592"/>
      <c r="O2" s="592"/>
      <c r="P2" s="593"/>
      <c r="Q2" s="206"/>
      <c r="R2" s="456"/>
    </row>
    <row r="3" spans="1:18" ht="12.75" customHeight="1" x14ac:dyDescent="0.15">
      <c r="A3" s="591" t="s">
        <v>200</v>
      </c>
      <c r="B3" s="592"/>
      <c r="C3" s="593"/>
      <c r="D3" s="208"/>
      <c r="M3" s="525" t="str">
        <f>申告書!D13</f>
        <v xml:space="preserve">  </v>
      </c>
      <c r="N3" s="526"/>
      <c r="O3" s="526"/>
      <c r="P3" s="527"/>
      <c r="Q3" s="158" t="s">
        <v>116</v>
      </c>
      <c r="R3" s="456"/>
    </row>
    <row r="4" spans="1:18" ht="9.75" customHeight="1" x14ac:dyDescent="0.15">
      <c r="A4" s="534">
        <f>申告書!M4</f>
        <v>0</v>
      </c>
      <c r="B4" s="535"/>
      <c r="C4" s="536"/>
      <c r="D4" s="209"/>
      <c r="M4" s="528"/>
      <c r="N4" s="529"/>
      <c r="O4" s="529"/>
      <c r="P4" s="530"/>
      <c r="Q4" s="537" t="s">
        <v>137</v>
      </c>
      <c r="R4" s="456"/>
    </row>
    <row r="5" spans="1:18" ht="8.25" customHeight="1" x14ac:dyDescent="0.15">
      <c r="A5" s="499"/>
      <c r="B5" s="500"/>
      <c r="C5" s="501"/>
      <c r="D5" s="187"/>
      <c r="E5" s="105"/>
      <c r="F5" s="38"/>
      <c r="G5" s="38"/>
      <c r="H5" s="38"/>
      <c r="I5" s="192"/>
      <c r="J5" s="38"/>
      <c r="K5" s="38"/>
      <c r="M5" s="531"/>
      <c r="N5" s="532"/>
      <c r="O5" s="532"/>
      <c r="P5" s="533"/>
      <c r="Q5" s="538"/>
      <c r="R5" s="456"/>
    </row>
    <row r="6" spans="1:18" ht="14.25" customHeight="1" x14ac:dyDescent="0.15">
      <c r="A6" s="539" t="s">
        <v>91</v>
      </c>
      <c r="B6" s="542" t="s">
        <v>202</v>
      </c>
      <c r="C6" s="545" t="s">
        <v>138</v>
      </c>
      <c r="D6" s="548" t="s">
        <v>203</v>
      </c>
      <c r="E6" s="551" t="s">
        <v>204</v>
      </c>
      <c r="F6" s="578" t="s">
        <v>79</v>
      </c>
      <c r="G6" s="578"/>
      <c r="H6" s="578"/>
      <c r="I6" s="554" t="s">
        <v>205</v>
      </c>
      <c r="J6" s="542" t="s">
        <v>206</v>
      </c>
      <c r="K6" s="557" t="s">
        <v>229</v>
      </c>
      <c r="L6" s="560" t="s">
        <v>37</v>
      </c>
      <c r="M6" s="560"/>
      <c r="N6" s="561" t="s">
        <v>58</v>
      </c>
      <c r="O6" s="561"/>
      <c r="P6" s="561"/>
      <c r="Q6" s="562"/>
      <c r="R6" s="456"/>
    </row>
    <row r="7" spans="1:18" ht="14.25" customHeight="1" x14ac:dyDescent="0.15">
      <c r="A7" s="540"/>
      <c r="B7" s="543"/>
      <c r="C7" s="546"/>
      <c r="D7" s="549"/>
      <c r="E7" s="552"/>
      <c r="F7" s="587" t="s">
        <v>211</v>
      </c>
      <c r="G7" s="582" t="s">
        <v>212</v>
      </c>
      <c r="H7" s="582" t="s">
        <v>213</v>
      </c>
      <c r="I7" s="555"/>
      <c r="J7" s="543"/>
      <c r="K7" s="558"/>
      <c r="L7" s="466"/>
      <c r="M7" s="466"/>
      <c r="N7" s="563"/>
      <c r="O7" s="563"/>
      <c r="P7" s="563"/>
      <c r="Q7" s="564"/>
      <c r="R7" s="456"/>
    </row>
    <row r="8" spans="1:18" ht="10.5" customHeight="1" x14ac:dyDescent="0.15">
      <c r="A8" s="540"/>
      <c r="B8" s="543"/>
      <c r="C8" s="546"/>
      <c r="D8" s="549"/>
      <c r="E8" s="552"/>
      <c r="F8" s="588"/>
      <c r="G8" s="583"/>
      <c r="H8" s="583"/>
      <c r="I8" s="555"/>
      <c r="J8" s="543"/>
      <c r="K8" s="558"/>
      <c r="L8" s="585" t="s">
        <v>230</v>
      </c>
      <c r="M8" s="203"/>
      <c r="N8" s="563"/>
      <c r="O8" s="563"/>
      <c r="P8" s="563"/>
      <c r="Q8" s="564"/>
      <c r="R8" s="456"/>
    </row>
    <row r="9" spans="1:18" ht="9.75" customHeight="1" x14ac:dyDescent="0.15">
      <c r="A9" s="540"/>
      <c r="B9" s="543"/>
      <c r="C9" s="546"/>
      <c r="D9" s="549"/>
      <c r="E9" s="552"/>
      <c r="F9" s="588"/>
      <c r="G9" s="583"/>
      <c r="H9" s="583"/>
      <c r="I9" s="555"/>
      <c r="J9" s="543"/>
      <c r="K9" s="558"/>
      <c r="L9" s="585"/>
      <c r="M9" s="203" t="s">
        <v>227</v>
      </c>
      <c r="N9" s="563"/>
      <c r="O9" s="563"/>
      <c r="P9" s="563"/>
      <c r="Q9" s="564"/>
      <c r="R9" s="456"/>
    </row>
    <row r="10" spans="1:18" ht="18" customHeight="1" x14ac:dyDescent="0.15">
      <c r="A10" s="541"/>
      <c r="B10" s="544"/>
      <c r="C10" s="547"/>
      <c r="D10" s="550"/>
      <c r="E10" s="553"/>
      <c r="F10" s="589"/>
      <c r="G10" s="584"/>
      <c r="H10" s="584"/>
      <c r="I10" s="556"/>
      <c r="J10" s="544"/>
      <c r="K10" s="559"/>
      <c r="L10" s="586"/>
      <c r="M10" s="204" t="s">
        <v>100</v>
      </c>
      <c r="N10" s="565"/>
      <c r="O10" s="565"/>
      <c r="P10" s="565"/>
      <c r="Q10" s="566"/>
      <c r="R10" s="456"/>
    </row>
    <row r="11" spans="1:18" ht="21.75" customHeight="1" x14ac:dyDescent="0.15">
      <c r="A11" s="179" t="s">
        <v>178</v>
      </c>
      <c r="B11" s="112"/>
      <c r="C11" s="182"/>
      <c r="D11" s="210"/>
      <c r="E11" s="129"/>
      <c r="F11" s="129"/>
      <c r="G11" s="129"/>
      <c r="H11" s="129"/>
      <c r="I11" s="193"/>
      <c r="J11" s="191"/>
      <c r="K11" s="197"/>
      <c r="L11" s="113"/>
      <c r="M11" s="113"/>
      <c r="N11" s="579"/>
      <c r="O11" s="580"/>
      <c r="P11" s="580"/>
      <c r="Q11" s="581"/>
      <c r="R11" s="456"/>
    </row>
    <row r="12" spans="1:18" ht="21.75" customHeight="1" x14ac:dyDescent="0.15">
      <c r="A12" s="180" t="s">
        <v>27</v>
      </c>
      <c r="B12" s="113"/>
      <c r="C12" s="183"/>
      <c r="D12" s="188"/>
      <c r="E12" s="130"/>
      <c r="F12" s="130"/>
      <c r="G12" s="130"/>
      <c r="H12" s="130"/>
      <c r="I12" s="136"/>
      <c r="J12" s="130"/>
      <c r="K12" s="198"/>
      <c r="L12" s="113"/>
      <c r="M12" s="114"/>
      <c r="N12" s="567"/>
      <c r="O12" s="568"/>
      <c r="P12" s="568"/>
      <c r="Q12" s="569"/>
      <c r="R12" s="456"/>
    </row>
    <row r="13" spans="1:18" ht="21.75" customHeight="1" x14ac:dyDescent="0.15">
      <c r="A13" s="180" t="s">
        <v>49</v>
      </c>
      <c r="B13" s="114"/>
      <c r="C13" s="183"/>
      <c r="D13" s="188"/>
      <c r="E13" s="130"/>
      <c r="F13" s="130"/>
      <c r="G13" s="130"/>
      <c r="H13" s="130"/>
      <c r="I13" s="136"/>
      <c r="J13" s="130"/>
      <c r="K13" s="198"/>
      <c r="L13" s="113"/>
      <c r="M13" s="114"/>
      <c r="N13" s="567"/>
      <c r="O13" s="568"/>
      <c r="P13" s="568"/>
      <c r="Q13" s="569"/>
      <c r="R13" s="456"/>
    </row>
    <row r="14" spans="1:18" ht="21.75" customHeight="1" x14ac:dyDescent="0.15">
      <c r="A14" s="180" t="s">
        <v>15</v>
      </c>
      <c r="B14" s="114"/>
      <c r="C14" s="183"/>
      <c r="D14" s="188"/>
      <c r="E14" s="130"/>
      <c r="F14" s="130"/>
      <c r="G14" s="130"/>
      <c r="H14" s="130"/>
      <c r="I14" s="136"/>
      <c r="J14" s="130"/>
      <c r="K14" s="199"/>
      <c r="L14" s="113"/>
      <c r="M14" s="114"/>
      <c r="N14" s="567"/>
      <c r="O14" s="568"/>
      <c r="P14" s="568"/>
      <c r="Q14" s="569"/>
      <c r="R14" s="456"/>
    </row>
    <row r="15" spans="1:18" ht="21.75" customHeight="1" x14ac:dyDescent="0.15">
      <c r="A15" s="180" t="s">
        <v>180</v>
      </c>
      <c r="B15" s="114"/>
      <c r="C15" s="183"/>
      <c r="D15" s="188"/>
      <c r="E15" s="130"/>
      <c r="F15" s="130"/>
      <c r="G15" s="130"/>
      <c r="H15" s="130"/>
      <c r="I15" s="136"/>
      <c r="J15" s="130"/>
      <c r="K15" s="198"/>
      <c r="L15" s="113"/>
      <c r="M15" s="114"/>
      <c r="N15" s="567"/>
      <c r="O15" s="568"/>
      <c r="P15" s="568"/>
      <c r="Q15" s="569"/>
      <c r="R15" s="456"/>
    </row>
    <row r="16" spans="1:18" ht="21.75" customHeight="1" x14ac:dyDescent="0.15">
      <c r="A16" s="180" t="s">
        <v>181</v>
      </c>
      <c r="B16" s="114"/>
      <c r="C16" s="183"/>
      <c r="D16" s="188"/>
      <c r="E16" s="130"/>
      <c r="F16" s="130"/>
      <c r="G16" s="130"/>
      <c r="H16" s="130"/>
      <c r="I16" s="136"/>
      <c r="J16" s="130"/>
      <c r="K16" s="198"/>
      <c r="L16" s="113"/>
      <c r="M16" s="114"/>
      <c r="N16" s="567"/>
      <c r="O16" s="568"/>
      <c r="P16" s="568"/>
      <c r="Q16" s="569"/>
      <c r="R16" s="456"/>
    </row>
    <row r="17" spans="1:17" ht="21.75" customHeight="1" x14ac:dyDescent="0.15">
      <c r="A17" s="180" t="s">
        <v>139</v>
      </c>
      <c r="B17" s="114"/>
      <c r="C17" s="183"/>
      <c r="D17" s="188"/>
      <c r="E17" s="130"/>
      <c r="F17" s="130"/>
      <c r="G17" s="130"/>
      <c r="H17" s="130"/>
      <c r="I17" s="136"/>
      <c r="J17" s="130"/>
      <c r="K17" s="198"/>
      <c r="L17" s="113"/>
      <c r="M17" s="114"/>
      <c r="N17" s="567"/>
      <c r="O17" s="568"/>
      <c r="P17" s="568"/>
      <c r="Q17" s="569"/>
    </row>
    <row r="18" spans="1:17" ht="21.75" customHeight="1" x14ac:dyDescent="0.15">
      <c r="A18" s="180" t="s">
        <v>183</v>
      </c>
      <c r="B18" s="114"/>
      <c r="C18" s="183"/>
      <c r="D18" s="188"/>
      <c r="E18" s="130"/>
      <c r="F18" s="130"/>
      <c r="G18" s="130"/>
      <c r="H18" s="130"/>
      <c r="I18" s="136"/>
      <c r="J18" s="130"/>
      <c r="K18" s="198"/>
      <c r="L18" s="113"/>
      <c r="M18" s="114"/>
      <c r="N18" s="567"/>
      <c r="O18" s="568"/>
      <c r="P18" s="568"/>
      <c r="Q18" s="569"/>
    </row>
    <row r="19" spans="1:17" ht="21.75" customHeight="1" x14ac:dyDescent="0.15">
      <c r="A19" s="180" t="s">
        <v>182</v>
      </c>
      <c r="B19" s="114"/>
      <c r="C19" s="183"/>
      <c r="D19" s="188"/>
      <c r="E19" s="130"/>
      <c r="F19" s="130"/>
      <c r="G19" s="130"/>
      <c r="H19" s="130"/>
      <c r="I19" s="136"/>
      <c r="J19" s="130"/>
      <c r="K19" s="198"/>
      <c r="L19" s="113"/>
      <c r="M19" s="114"/>
      <c r="N19" s="567"/>
      <c r="O19" s="568"/>
      <c r="P19" s="568"/>
      <c r="Q19" s="569"/>
    </row>
    <row r="20" spans="1:17" ht="21.75" customHeight="1" x14ac:dyDescent="0.15">
      <c r="A20" s="180" t="s">
        <v>184</v>
      </c>
      <c r="B20" s="114"/>
      <c r="C20" s="183"/>
      <c r="D20" s="188"/>
      <c r="E20" s="130"/>
      <c r="F20" s="130"/>
      <c r="G20" s="130"/>
      <c r="H20" s="130"/>
      <c r="I20" s="136"/>
      <c r="J20" s="130"/>
      <c r="K20" s="198"/>
      <c r="L20" s="113"/>
      <c r="M20" s="114"/>
      <c r="N20" s="567"/>
      <c r="O20" s="568"/>
      <c r="P20" s="568"/>
      <c r="Q20" s="569"/>
    </row>
    <row r="21" spans="1:17" ht="21.75" customHeight="1" x14ac:dyDescent="0.15">
      <c r="A21" s="180" t="s">
        <v>185</v>
      </c>
      <c r="B21" s="114"/>
      <c r="C21" s="183"/>
      <c r="D21" s="188"/>
      <c r="E21" s="130"/>
      <c r="F21" s="130"/>
      <c r="G21" s="130"/>
      <c r="H21" s="130"/>
      <c r="I21" s="136"/>
      <c r="J21" s="130"/>
      <c r="K21" s="198"/>
      <c r="L21" s="113"/>
      <c r="M21" s="114"/>
      <c r="N21" s="567"/>
      <c r="O21" s="568"/>
      <c r="P21" s="568"/>
      <c r="Q21" s="569"/>
    </row>
    <row r="22" spans="1:17" ht="21.75" customHeight="1" x14ac:dyDescent="0.15">
      <c r="A22" s="180" t="s">
        <v>186</v>
      </c>
      <c r="B22" s="114"/>
      <c r="C22" s="183"/>
      <c r="D22" s="188"/>
      <c r="E22" s="130"/>
      <c r="F22" s="130"/>
      <c r="G22" s="130"/>
      <c r="H22" s="130"/>
      <c r="I22" s="136"/>
      <c r="J22" s="130"/>
      <c r="K22" s="198"/>
      <c r="L22" s="113"/>
      <c r="M22" s="114"/>
      <c r="N22" s="567"/>
      <c r="O22" s="568"/>
      <c r="P22" s="568"/>
      <c r="Q22" s="569"/>
    </row>
    <row r="23" spans="1:17" ht="21.75" customHeight="1" x14ac:dyDescent="0.15">
      <c r="A23" s="180" t="s">
        <v>187</v>
      </c>
      <c r="B23" s="114"/>
      <c r="C23" s="183"/>
      <c r="D23" s="188"/>
      <c r="E23" s="130"/>
      <c r="F23" s="130"/>
      <c r="G23" s="130"/>
      <c r="H23" s="130"/>
      <c r="I23" s="136"/>
      <c r="J23" s="130"/>
      <c r="K23" s="199"/>
      <c r="L23" s="113"/>
      <c r="M23" s="114"/>
      <c r="N23" s="567"/>
      <c r="O23" s="568"/>
      <c r="P23" s="568"/>
      <c r="Q23" s="569"/>
    </row>
    <row r="24" spans="1:17" ht="21.75" customHeight="1" x14ac:dyDescent="0.15">
      <c r="A24" s="180" t="s">
        <v>188</v>
      </c>
      <c r="B24" s="114"/>
      <c r="C24" s="183"/>
      <c r="D24" s="188"/>
      <c r="E24" s="130"/>
      <c r="F24" s="130"/>
      <c r="G24" s="130"/>
      <c r="H24" s="130"/>
      <c r="I24" s="136"/>
      <c r="J24" s="130"/>
      <c r="K24" s="198"/>
      <c r="L24" s="113"/>
      <c r="M24" s="114"/>
      <c r="N24" s="567"/>
      <c r="O24" s="568"/>
      <c r="P24" s="568"/>
      <c r="Q24" s="569"/>
    </row>
    <row r="25" spans="1:17" ht="21.75" customHeight="1" x14ac:dyDescent="0.15">
      <c r="A25" s="180" t="s">
        <v>127</v>
      </c>
      <c r="B25" s="114"/>
      <c r="C25" s="183"/>
      <c r="D25" s="188"/>
      <c r="E25" s="130"/>
      <c r="F25" s="130"/>
      <c r="G25" s="130"/>
      <c r="H25" s="130"/>
      <c r="I25" s="136"/>
      <c r="J25" s="130"/>
      <c r="K25" s="198"/>
      <c r="L25" s="113"/>
      <c r="M25" s="114"/>
      <c r="N25" s="567"/>
      <c r="O25" s="568"/>
      <c r="P25" s="568"/>
      <c r="Q25" s="569"/>
    </row>
    <row r="26" spans="1:17" ht="21.75" customHeight="1" x14ac:dyDescent="0.15">
      <c r="A26" s="180" t="s">
        <v>189</v>
      </c>
      <c r="B26" s="114"/>
      <c r="C26" s="183"/>
      <c r="D26" s="188"/>
      <c r="E26" s="130"/>
      <c r="F26" s="130"/>
      <c r="G26" s="130"/>
      <c r="H26" s="130"/>
      <c r="I26" s="136"/>
      <c r="J26" s="130"/>
      <c r="K26" s="198"/>
      <c r="L26" s="113"/>
      <c r="M26" s="114"/>
      <c r="N26" s="567"/>
      <c r="O26" s="568"/>
      <c r="P26" s="568"/>
      <c r="Q26" s="569"/>
    </row>
    <row r="27" spans="1:17" ht="21.75" customHeight="1" x14ac:dyDescent="0.15">
      <c r="A27" s="180" t="s">
        <v>80</v>
      </c>
      <c r="B27" s="114"/>
      <c r="C27" s="183"/>
      <c r="D27" s="188"/>
      <c r="E27" s="130"/>
      <c r="F27" s="130"/>
      <c r="G27" s="130"/>
      <c r="H27" s="130"/>
      <c r="I27" s="136"/>
      <c r="J27" s="130"/>
      <c r="K27" s="198"/>
      <c r="L27" s="113"/>
      <c r="M27" s="114"/>
      <c r="N27" s="567"/>
      <c r="O27" s="568"/>
      <c r="P27" s="568"/>
      <c r="Q27" s="569"/>
    </row>
    <row r="28" spans="1:17" ht="21.75" customHeight="1" x14ac:dyDescent="0.15">
      <c r="A28" s="180" t="s">
        <v>67</v>
      </c>
      <c r="B28" s="114"/>
      <c r="C28" s="183"/>
      <c r="D28" s="188"/>
      <c r="E28" s="130"/>
      <c r="F28" s="130"/>
      <c r="G28" s="130"/>
      <c r="H28" s="130"/>
      <c r="I28" s="136"/>
      <c r="J28" s="130"/>
      <c r="K28" s="198"/>
      <c r="L28" s="113"/>
      <c r="M28" s="114"/>
      <c r="N28" s="567"/>
      <c r="O28" s="568"/>
      <c r="P28" s="568"/>
      <c r="Q28" s="569"/>
    </row>
    <row r="29" spans="1:17" ht="21.75" customHeight="1" x14ac:dyDescent="0.15">
      <c r="A29" s="180" t="s">
        <v>190</v>
      </c>
      <c r="B29" s="114"/>
      <c r="C29" s="183"/>
      <c r="D29" s="188"/>
      <c r="E29" s="130"/>
      <c r="F29" s="130"/>
      <c r="G29" s="130"/>
      <c r="H29" s="130"/>
      <c r="I29" s="136"/>
      <c r="J29" s="130"/>
      <c r="K29" s="198"/>
      <c r="L29" s="113"/>
      <c r="M29" s="114"/>
      <c r="N29" s="567"/>
      <c r="O29" s="568"/>
      <c r="P29" s="568"/>
      <c r="Q29" s="569"/>
    </row>
    <row r="30" spans="1:17" ht="21.75" customHeight="1" x14ac:dyDescent="0.15">
      <c r="A30" s="181" t="s">
        <v>70</v>
      </c>
      <c r="B30" s="115"/>
      <c r="C30" s="184"/>
      <c r="D30" s="189"/>
      <c r="E30" s="131"/>
      <c r="F30" s="134"/>
      <c r="G30" s="134"/>
      <c r="H30" s="134"/>
      <c r="I30" s="136"/>
      <c r="J30" s="134"/>
      <c r="K30" s="200"/>
      <c r="L30" s="115"/>
      <c r="M30" s="115"/>
      <c r="N30" s="570"/>
      <c r="O30" s="571"/>
      <c r="P30" s="571"/>
      <c r="Q30" s="572"/>
    </row>
    <row r="31" spans="1:17" ht="18.75" customHeight="1" x14ac:dyDescent="0.15">
      <c r="A31" s="71"/>
      <c r="D31" s="190" t="s">
        <v>219</v>
      </c>
      <c r="E31" s="167">
        <f>SUM(E11:E30)</f>
        <v>0</v>
      </c>
      <c r="F31" s="573"/>
      <c r="G31" s="574"/>
      <c r="H31" s="575"/>
      <c r="I31" s="194">
        <f>SUM(I11:I30)</f>
        <v>0</v>
      </c>
    </row>
    <row r="32" spans="1:17" s="207" customFormat="1" ht="15.75" customHeight="1" x14ac:dyDescent="0.15"/>
    <row r="33" spans="9:19" s="207" customFormat="1" ht="19.5" customHeight="1" x14ac:dyDescent="0.15"/>
    <row r="34" spans="9:19" x14ac:dyDescent="0.15">
      <c r="I34" s="63"/>
    </row>
    <row r="35" spans="9:19" x14ac:dyDescent="0.15">
      <c r="J35" s="211" t="str">
        <f>IF('減少 (3)'!I11="","次ページなし","次ページあり")</f>
        <v>次ページなし</v>
      </c>
      <c r="L35" s="207"/>
    </row>
    <row r="38" spans="9:19" x14ac:dyDescent="0.15">
      <c r="J38" s="498" t="s">
        <v>174</v>
      </c>
      <c r="K38" s="498"/>
      <c r="L38" s="201">
        <f>SUMIF($B$11:$B$30,"1",$I$11:$I$30)</f>
        <v>0</v>
      </c>
      <c r="M38" s="142" t="s">
        <v>215</v>
      </c>
      <c r="N38" s="522">
        <f>SUMIF($B$11:$B$30,"２",$I$11:$I$30)</f>
        <v>0</v>
      </c>
      <c r="O38" s="523"/>
      <c r="P38" s="205" t="s">
        <v>216</v>
      </c>
      <c r="Q38" s="498">
        <f>SUMIF($B$11:$B$30,"３",$I$11:$I$30)</f>
        <v>0</v>
      </c>
      <c r="R38" s="498"/>
    </row>
    <row r="39" spans="9:19" x14ac:dyDescent="0.15">
      <c r="J39" s="201" t="s">
        <v>217</v>
      </c>
      <c r="K39" s="201"/>
      <c r="L39" s="201">
        <f>SUMIF($B$11:$B$30,"4",$I$11:$I$30)</f>
        <v>0</v>
      </c>
      <c r="M39" s="201" t="s">
        <v>231</v>
      </c>
      <c r="N39" s="522">
        <f>SUMIF($B$11:$B$30,"5",$I$11:$I$30)</f>
        <v>0</v>
      </c>
      <c r="O39" s="523"/>
      <c r="P39" s="205" t="s">
        <v>131</v>
      </c>
      <c r="Q39" s="498">
        <f>SUMIF($B$11:$B$30,"６",$I$11:$I$30)</f>
        <v>0</v>
      </c>
      <c r="R39" s="498"/>
    </row>
    <row r="40" spans="9:19" x14ac:dyDescent="0.15">
      <c r="R40" s="63" t="s">
        <v>196</v>
      </c>
      <c r="S40" s="63">
        <f>L38+N38+Q38+L39+N39+Q39</f>
        <v>0</v>
      </c>
    </row>
  </sheetData>
  <mergeCells count="50">
    <mergeCell ref="A1:C1"/>
    <mergeCell ref="D1:M1"/>
    <mergeCell ref="A2:C2"/>
    <mergeCell ref="M2:P2"/>
    <mergeCell ref="A3:C3"/>
    <mergeCell ref="F6:H6"/>
    <mergeCell ref="N11:Q11"/>
    <mergeCell ref="N12:Q12"/>
    <mergeCell ref="N13:Q13"/>
    <mergeCell ref="N14:Q14"/>
    <mergeCell ref="G7:G10"/>
    <mergeCell ref="H7:H10"/>
    <mergeCell ref="L8:L10"/>
    <mergeCell ref="F7:F10"/>
    <mergeCell ref="N15:Q15"/>
    <mergeCell ref="N16:Q16"/>
    <mergeCell ref="N17:Q17"/>
    <mergeCell ref="N18:Q18"/>
    <mergeCell ref="N19:Q19"/>
    <mergeCell ref="N30:Q30"/>
    <mergeCell ref="F31:H31"/>
    <mergeCell ref="J38:K38"/>
    <mergeCell ref="N38:O38"/>
    <mergeCell ref="Q38:R38"/>
    <mergeCell ref="N25:Q25"/>
    <mergeCell ref="N26:Q26"/>
    <mergeCell ref="N27:Q27"/>
    <mergeCell ref="N28:Q28"/>
    <mergeCell ref="N29:Q29"/>
    <mergeCell ref="N20:Q20"/>
    <mergeCell ref="N21:Q21"/>
    <mergeCell ref="N22:Q22"/>
    <mergeCell ref="N23:Q23"/>
    <mergeCell ref="N24:Q24"/>
    <mergeCell ref="R1:R16"/>
    <mergeCell ref="N39:O39"/>
    <mergeCell ref="Q39:R39"/>
    <mergeCell ref="M3:P5"/>
    <mergeCell ref="A4:C5"/>
    <mergeCell ref="Q4:Q5"/>
    <mergeCell ref="A6:A10"/>
    <mergeCell ref="B6:B10"/>
    <mergeCell ref="C6:C10"/>
    <mergeCell ref="D6:D10"/>
    <mergeCell ref="E6:E10"/>
    <mergeCell ref="I6:I10"/>
    <mergeCell ref="J6:J10"/>
    <mergeCell ref="K6:K10"/>
    <mergeCell ref="L6:M7"/>
    <mergeCell ref="N6:Q10"/>
  </mergeCells>
  <phoneticPr fontId="19"/>
  <dataValidations count="5">
    <dataValidation imeMode="hiragana" allowBlank="1" showInputMessage="1" showErrorMessage="1" sqref="D11:D30 N11:N30 O12:Q30" xr:uid="{00000000-0002-0000-0600-000000000000}"/>
    <dataValidation type="whole" imeMode="off" allowBlank="1" showInputMessage="1" showErrorMessage="1" error="1～4を入力してください" sqref="F11:F30" xr:uid="{00000000-0002-0000-0600-000001000000}">
      <formula1>1</formula1>
      <formula2>5</formula2>
    </dataValidation>
    <dataValidation type="whole" imeMode="off" allowBlank="1" showInputMessage="1" showErrorMessage="1" error="1～12を入力してください" sqref="H11:H30" xr:uid="{00000000-0002-0000-0600-000002000000}">
      <formula1>1</formula1>
      <formula2>12</formula2>
    </dataValidation>
    <dataValidation type="whole" imeMode="off" allowBlank="1" showInputMessage="1" showErrorMessage="1" error="1～6を入力してください" sqref="B11:B30" xr:uid="{00000000-0002-0000-0600-000003000000}">
      <formula1>1</formula1>
      <formula2>6</formula2>
    </dataValidation>
    <dataValidation type="textLength" operator="equal" allowBlank="1" showInputMessage="1" showErrorMessage="1" error="数字8桁です_x000a_" sqref="C11:C30" xr:uid="{00000000-0002-0000-0600-000004000000}">
      <formula1>8</formula1>
    </dataValidation>
  </dataValidations>
  <pageMargins left="0.59055118110236227" right="0.19685039370078741" top="0.19685039370078741" bottom="0.19685039370078741" header="0" footer="0.19685039370078741"/>
  <pageSetup paperSize="9" scale="99" orientation="landscape"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S40"/>
  <sheetViews>
    <sheetView showGridLines="0" view="pageBreakPreview" zoomScale="91" zoomScaleSheetLayoutView="91" workbookViewId="0">
      <selection activeCell="A2" sqref="A2:C2"/>
    </sheetView>
  </sheetViews>
  <sheetFormatPr defaultRowHeight="13.5" x14ac:dyDescent="0.15"/>
  <cols>
    <col min="1" max="1" width="4" style="63" customWidth="1"/>
    <col min="2" max="2" width="3.125" style="63" customWidth="1"/>
    <col min="3" max="3" width="12.5" style="63" customWidth="1"/>
    <col min="4" max="4" width="36.625" style="177" customWidth="1"/>
    <col min="5" max="5" width="4.25" style="63" customWidth="1"/>
    <col min="6" max="6" width="3.875" style="63" customWidth="1"/>
    <col min="7" max="7" width="3.625" style="63" customWidth="1"/>
    <col min="8" max="8" width="4.375" style="63" customWidth="1"/>
    <col min="9" max="9" width="20.875" style="178" customWidth="1"/>
    <col min="10" max="10" width="4.25" style="63" customWidth="1"/>
    <col min="11" max="11" width="4.125" style="63" customWidth="1"/>
    <col min="12" max="12" width="11.125" style="63" customWidth="1"/>
    <col min="13" max="13" width="4.75" style="63" customWidth="1"/>
    <col min="14" max="17" width="5.5" style="63" customWidth="1"/>
    <col min="18" max="18" width="3.125" style="63" customWidth="1"/>
    <col min="19" max="19" width="9" style="63" bestFit="1" customWidth="1"/>
    <col min="20" max="20" width="9" style="63" customWidth="1"/>
    <col min="21" max="16384" width="9" style="63"/>
  </cols>
  <sheetData>
    <row r="1" spans="1:18" ht="27.75" customHeight="1" x14ac:dyDescent="0.2">
      <c r="A1" s="471"/>
      <c r="B1" s="471"/>
      <c r="C1" s="471"/>
      <c r="D1" s="597" t="s">
        <v>22</v>
      </c>
      <c r="E1" s="597"/>
      <c r="F1" s="597"/>
      <c r="G1" s="597"/>
      <c r="H1" s="597"/>
      <c r="I1" s="597"/>
      <c r="J1" s="597"/>
      <c r="K1" s="597"/>
      <c r="L1" s="597"/>
      <c r="M1" s="597"/>
      <c r="R1" s="456" t="s">
        <v>143</v>
      </c>
    </row>
    <row r="2" spans="1:18" ht="15" customHeight="1" x14ac:dyDescent="0.15">
      <c r="A2" s="516" t="str">
        <f>申告書項目入力票!T2</f>
        <v>令和８年度</v>
      </c>
      <c r="B2" s="516"/>
      <c r="C2" s="516"/>
      <c r="D2" s="185"/>
      <c r="M2" s="591" t="s">
        <v>199</v>
      </c>
      <c r="N2" s="592"/>
      <c r="O2" s="592"/>
      <c r="P2" s="593"/>
      <c r="Q2" s="206"/>
      <c r="R2" s="456"/>
    </row>
    <row r="3" spans="1:18" ht="12.75" customHeight="1" x14ac:dyDescent="0.15">
      <c r="A3" s="591" t="s">
        <v>200</v>
      </c>
      <c r="B3" s="592"/>
      <c r="C3" s="593"/>
      <c r="D3" s="208"/>
      <c r="M3" s="525" t="str">
        <f>申告書!D13</f>
        <v xml:space="preserve">  </v>
      </c>
      <c r="N3" s="526"/>
      <c r="O3" s="526"/>
      <c r="P3" s="527"/>
      <c r="Q3" s="158" t="s">
        <v>116</v>
      </c>
      <c r="R3" s="456"/>
    </row>
    <row r="4" spans="1:18" ht="9.75" customHeight="1" x14ac:dyDescent="0.15">
      <c r="A4" s="534">
        <f>申告書!M4</f>
        <v>0</v>
      </c>
      <c r="B4" s="535"/>
      <c r="C4" s="536"/>
      <c r="D4" s="209"/>
      <c r="M4" s="528"/>
      <c r="N4" s="529"/>
      <c r="O4" s="529"/>
      <c r="P4" s="530"/>
      <c r="Q4" s="537" t="s">
        <v>137</v>
      </c>
      <c r="R4" s="456"/>
    </row>
    <row r="5" spans="1:18" ht="8.25" customHeight="1" x14ac:dyDescent="0.15">
      <c r="A5" s="499"/>
      <c r="B5" s="500"/>
      <c r="C5" s="501"/>
      <c r="D5" s="187"/>
      <c r="E5" s="105"/>
      <c r="F5" s="38"/>
      <c r="G5" s="38"/>
      <c r="H5" s="38"/>
      <c r="I5" s="192"/>
      <c r="J5" s="38"/>
      <c r="K5" s="38"/>
      <c r="M5" s="531"/>
      <c r="N5" s="532"/>
      <c r="O5" s="532"/>
      <c r="P5" s="533"/>
      <c r="Q5" s="538"/>
      <c r="R5" s="456"/>
    </row>
    <row r="6" spans="1:18" ht="14.25" customHeight="1" x14ac:dyDescent="0.15">
      <c r="A6" s="539" t="s">
        <v>91</v>
      </c>
      <c r="B6" s="542" t="s">
        <v>202</v>
      </c>
      <c r="C6" s="545" t="s">
        <v>138</v>
      </c>
      <c r="D6" s="548" t="s">
        <v>203</v>
      </c>
      <c r="E6" s="551" t="s">
        <v>204</v>
      </c>
      <c r="F6" s="578" t="s">
        <v>79</v>
      </c>
      <c r="G6" s="578"/>
      <c r="H6" s="578"/>
      <c r="I6" s="554" t="s">
        <v>205</v>
      </c>
      <c r="J6" s="542" t="s">
        <v>206</v>
      </c>
      <c r="K6" s="557" t="s">
        <v>229</v>
      </c>
      <c r="L6" s="560" t="s">
        <v>37</v>
      </c>
      <c r="M6" s="560"/>
      <c r="N6" s="561" t="s">
        <v>58</v>
      </c>
      <c r="O6" s="561"/>
      <c r="P6" s="561"/>
      <c r="Q6" s="562"/>
      <c r="R6" s="456"/>
    </row>
    <row r="7" spans="1:18" ht="14.25" customHeight="1" x14ac:dyDescent="0.15">
      <c r="A7" s="540"/>
      <c r="B7" s="543"/>
      <c r="C7" s="546"/>
      <c r="D7" s="549"/>
      <c r="E7" s="552"/>
      <c r="F7" s="587" t="s">
        <v>211</v>
      </c>
      <c r="G7" s="582" t="s">
        <v>212</v>
      </c>
      <c r="H7" s="582" t="s">
        <v>213</v>
      </c>
      <c r="I7" s="555"/>
      <c r="J7" s="543"/>
      <c r="K7" s="558"/>
      <c r="L7" s="466"/>
      <c r="M7" s="466"/>
      <c r="N7" s="563"/>
      <c r="O7" s="563"/>
      <c r="P7" s="563"/>
      <c r="Q7" s="564"/>
      <c r="R7" s="456"/>
    </row>
    <row r="8" spans="1:18" ht="10.5" customHeight="1" x14ac:dyDescent="0.15">
      <c r="A8" s="540"/>
      <c r="B8" s="543"/>
      <c r="C8" s="546"/>
      <c r="D8" s="549"/>
      <c r="E8" s="552"/>
      <c r="F8" s="588"/>
      <c r="G8" s="583"/>
      <c r="H8" s="583"/>
      <c r="I8" s="555"/>
      <c r="J8" s="543"/>
      <c r="K8" s="558"/>
      <c r="L8" s="585" t="s">
        <v>230</v>
      </c>
      <c r="M8" s="203"/>
      <c r="N8" s="563"/>
      <c r="O8" s="563"/>
      <c r="P8" s="563"/>
      <c r="Q8" s="564"/>
      <c r="R8" s="456"/>
    </row>
    <row r="9" spans="1:18" ht="9.75" customHeight="1" x14ac:dyDescent="0.15">
      <c r="A9" s="540"/>
      <c r="B9" s="543"/>
      <c r="C9" s="546"/>
      <c r="D9" s="549"/>
      <c r="E9" s="552"/>
      <c r="F9" s="588"/>
      <c r="G9" s="583"/>
      <c r="H9" s="583"/>
      <c r="I9" s="555"/>
      <c r="J9" s="543"/>
      <c r="K9" s="558"/>
      <c r="L9" s="585"/>
      <c r="M9" s="203" t="s">
        <v>227</v>
      </c>
      <c r="N9" s="563"/>
      <c r="O9" s="563"/>
      <c r="P9" s="563"/>
      <c r="Q9" s="564"/>
      <c r="R9" s="456"/>
    </row>
    <row r="10" spans="1:18" ht="18" customHeight="1" x14ac:dyDescent="0.15">
      <c r="A10" s="541"/>
      <c r="B10" s="544"/>
      <c r="C10" s="547"/>
      <c r="D10" s="550"/>
      <c r="E10" s="553"/>
      <c r="F10" s="589"/>
      <c r="G10" s="584"/>
      <c r="H10" s="584"/>
      <c r="I10" s="556"/>
      <c r="J10" s="544"/>
      <c r="K10" s="559"/>
      <c r="L10" s="586"/>
      <c r="M10" s="204" t="s">
        <v>100</v>
      </c>
      <c r="N10" s="565"/>
      <c r="O10" s="565"/>
      <c r="P10" s="565"/>
      <c r="Q10" s="566"/>
      <c r="R10" s="456"/>
    </row>
    <row r="11" spans="1:18" ht="21.75" customHeight="1" x14ac:dyDescent="0.15">
      <c r="A11" s="179" t="s">
        <v>178</v>
      </c>
      <c r="B11" s="112"/>
      <c r="C11" s="182"/>
      <c r="D11" s="210"/>
      <c r="E11" s="129"/>
      <c r="F11" s="129"/>
      <c r="G11" s="129"/>
      <c r="H11" s="129"/>
      <c r="I11" s="193"/>
      <c r="J11" s="191"/>
      <c r="K11" s="197"/>
      <c r="L11" s="113"/>
      <c r="M11" s="113"/>
      <c r="N11" s="579"/>
      <c r="O11" s="580"/>
      <c r="P11" s="580"/>
      <c r="Q11" s="581"/>
      <c r="R11" s="456"/>
    </row>
    <row r="12" spans="1:18" ht="21.75" customHeight="1" x14ac:dyDescent="0.15">
      <c r="A12" s="180" t="s">
        <v>27</v>
      </c>
      <c r="B12" s="113"/>
      <c r="C12" s="183"/>
      <c r="D12" s="188"/>
      <c r="E12" s="130"/>
      <c r="F12" s="130"/>
      <c r="G12" s="130"/>
      <c r="H12" s="130"/>
      <c r="I12" s="136"/>
      <c r="J12" s="130"/>
      <c r="K12" s="198"/>
      <c r="L12" s="113"/>
      <c r="M12" s="114"/>
      <c r="N12" s="567"/>
      <c r="O12" s="568"/>
      <c r="P12" s="568"/>
      <c r="Q12" s="569"/>
      <c r="R12" s="456"/>
    </row>
    <row r="13" spans="1:18" ht="21.75" customHeight="1" x14ac:dyDescent="0.15">
      <c r="A13" s="180" t="s">
        <v>49</v>
      </c>
      <c r="B13" s="114"/>
      <c r="C13" s="183"/>
      <c r="D13" s="188"/>
      <c r="E13" s="130"/>
      <c r="F13" s="130"/>
      <c r="G13" s="130"/>
      <c r="H13" s="130"/>
      <c r="I13" s="136"/>
      <c r="J13" s="130"/>
      <c r="K13" s="198"/>
      <c r="L13" s="113"/>
      <c r="M13" s="114"/>
      <c r="N13" s="567"/>
      <c r="O13" s="568"/>
      <c r="P13" s="568"/>
      <c r="Q13" s="569"/>
      <c r="R13" s="456"/>
    </row>
    <row r="14" spans="1:18" ht="21.75" customHeight="1" x14ac:dyDescent="0.15">
      <c r="A14" s="180" t="s">
        <v>15</v>
      </c>
      <c r="B14" s="114"/>
      <c r="C14" s="183"/>
      <c r="D14" s="188"/>
      <c r="E14" s="130"/>
      <c r="F14" s="130"/>
      <c r="G14" s="130"/>
      <c r="H14" s="130"/>
      <c r="I14" s="136"/>
      <c r="J14" s="130"/>
      <c r="K14" s="199"/>
      <c r="L14" s="113"/>
      <c r="M14" s="114"/>
      <c r="N14" s="567"/>
      <c r="O14" s="568"/>
      <c r="P14" s="568"/>
      <c r="Q14" s="569"/>
      <c r="R14" s="456"/>
    </row>
    <row r="15" spans="1:18" ht="21.75" customHeight="1" x14ac:dyDescent="0.15">
      <c r="A15" s="180" t="s">
        <v>180</v>
      </c>
      <c r="B15" s="114"/>
      <c r="C15" s="183"/>
      <c r="D15" s="188"/>
      <c r="E15" s="130"/>
      <c r="F15" s="130"/>
      <c r="G15" s="130"/>
      <c r="H15" s="130"/>
      <c r="I15" s="136"/>
      <c r="J15" s="130"/>
      <c r="K15" s="198"/>
      <c r="L15" s="113"/>
      <c r="M15" s="114"/>
      <c r="N15" s="567"/>
      <c r="O15" s="568"/>
      <c r="P15" s="568"/>
      <c r="Q15" s="569"/>
      <c r="R15" s="456"/>
    </row>
    <row r="16" spans="1:18" ht="21.75" customHeight="1" x14ac:dyDescent="0.15">
      <c r="A16" s="180" t="s">
        <v>181</v>
      </c>
      <c r="B16" s="114"/>
      <c r="C16" s="183"/>
      <c r="D16" s="188"/>
      <c r="E16" s="130"/>
      <c r="F16" s="130"/>
      <c r="G16" s="130"/>
      <c r="H16" s="130"/>
      <c r="I16" s="136"/>
      <c r="J16" s="130"/>
      <c r="K16" s="198"/>
      <c r="L16" s="113"/>
      <c r="M16" s="114"/>
      <c r="N16" s="567"/>
      <c r="O16" s="568"/>
      <c r="P16" s="568"/>
      <c r="Q16" s="569"/>
      <c r="R16" s="456"/>
    </row>
    <row r="17" spans="1:17" ht="21.75" customHeight="1" x14ac:dyDescent="0.15">
      <c r="A17" s="180" t="s">
        <v>139</v>
      </c>
      <c r="B17" s="114"/>
      <c r="C17" s="183"/>
      <c r="D17" s="188"/>
      <c r="E17" s="130"/>
      <c r="F17" s="130"/>
      <c r="G17" s="130"/>
      <c r="H17" s="130"/>
      <c r="I17" s="136"/>
      <c r="J17" s="130"/>
      <c r="K17" s="198"/>
      <c r="L17" s="113"/>
      <c r="M17" s="114"/>
      <c r="N17" s="567"/>
      <c r="O17" s="568"/>
      <c r="P17" s="568"/>
      <c r="Q17" s="569"/>
    </row>
    <row r="18" spans="1:17" ht="21.75" customHeight="1" x14ac:dyDescent="0.15">
      <c r="A18" s="180" t="s">
        <v>183</v>
      </c>
      <c r="B18" s="114"/>
      <c r="C18" s="183"/>
      <c r="D18" s="188"/>
      <c r="E18" s="130"/>
      <c r="F18" s="130"/>
      <c r="G18" s="130"/>
      <c r="H18" s="130"/>
      <c r="I18" s="136"/>
      <c r="J18" s="130"/>
      <c r="K18" s="198"/>
      <c r="L18" s="113"/>
      <c r="M18" s="114"/>
      <c r="N18" s="567"/>
      <c r="O18" s="568"/>
      <c r="P18" s="568"/>
      <c r="Q18" s="569"/>
    </row>
    <row r="19" spans="1:17" ht="21.75" customHeight="1" x14ac:dyDescent="0.15">
      <c r="A19" s="180" t="s">
        <v>182</v>
      </c>
      <c r="B19" s="114"/>
      <c r="C19" s="183"/>
      <c r="D19" s="188"/>
      <c r="E19" s="130"/>
      <c r="F19" s="130"/>
      <c r="G19" s="130"/>
      <c r="H19" s="130"/>
      <c r="I19" s="136"/>
      <c r="J19" s="130"/>
      <c r="K19" s="198"/>
      <c r="L19" s="113"/>
      <c r="M19" s="114"/>
      <c r="N19" s="567"/>
      <c r="O19" s="568"/>
      <c r="P19" s="568"/>
      <c r="Q19" s="569"/>
    </row>
    <row r="20" spans="1:17" ht="21.75" customHeight="1" x14ac:dyDescent="0.15">
      <c r="A20" s="180" t="s">
        <v>184</v>
      </c>
      <c r="B20" s="114"/>
      <c r="C20" s="183"/>
      <c r="D20" s="188"/>
      <c r="E20" s="130"/>
      <c r="F20" s="130"/>
      <c r="G20" s="130"/>
      <c r="H20" s="130"/>
      <c r="I20" s="136"/>
      <c r="J20" s="130"/>
      <c r="K20" s="198"/>
      <c r="L20" s="113"/>
      <c r="M20" s="114"/>
      <c r="N20" s="567"/>
      <c r="O20" s="568"/>
      <c r="P20" s="568"/>
      <c r="Q20" s="569"/>
    </row>
    <row r="21" spans="1:17" ht="21.75" customHeight="1" x14ac:dyDescent="0.15">
      <c r="A21" s="180" t="s">
        <v>185</v>
      </c>
      <c r="B21" s="114"/>
      <c r="C21" s="183"/>
      <c r="D21" s="188"/>
      <c r="E21" s="130"/>
      <c r="F21" s="130"/>
      <c r="G21" s="130"/>
      <c r="H21" s="130"/>
      <c r="I21" s="136"/>
      <c r="J21" s="130"/>
      <c r="K21" s="198"/>
      <c r="L21" s="113"/>
      <c r="M21" s="114"/>
      <c r="N21" s="567"/>
      <c r="O21" s="568"/>
      <c r="P21" s="568"/>
      <c r="Q21" s="569"/>
    </row>
    <row r="22" spans="1:17" ht="21.75" customHeight="1" x14ac:dyDescent="0.15">
      <c r="A22" s="180" t="s">
        <v>186</v>
      </c>
      <c r="B22" s="114"/>
      <c r="C22" s="183"/>
      <c r="D22" s="188"/>
      <c r="E22" s="130"/>
      <c r="F22" s="130"/>
      <c r="G22" s="130"/>
      <c r="H22" s="130"/>
      <c r="I22" s="136"/>
      <c r="J22" s="130"/>
      <c r="K22" s="198"/>
      <c r="L22" s="113"/>
      <c r="M22" s="114"/>
      <c r="N22" s="567"/>
      <c r="O22" s="568"/>
      <c r="P22" s="568"/>
      <c r="Q22" s="569"/>
    </row>
    <row r="23" spans="1:17" ht="21.75" customHeight="1" x14ac:dyDescent="0.15">
      <c r="A23" s="180" t="s">
        <v>187</v>
      </c>
      <c r="B23" s="114"/>
      <c r="C23" s="183"/>
      <c r="D23" s="188"/>
      <c r="E23" s="130"/>
      <c r="F23" s="130"/>
      <c r="G23" s="130"/>
      <c r="H23" s="130"/>
      <c r="I23" s="136"/>
      <c r="J23" s="130"/>
      <c r="K23" s="199"/>
      <c r="L23" s="113"/>
      <c r="M23" s="114"/>
      <c r="N23" s="567"/>
      <c r="O23" s="568"/>
      <c r="P23" s="568"/>
      <c r="Q23" s="569"/>
    </row>
    <row r="24" spans="1:17" ht="21.75" customHeight="1" x14ac:dyDescent="0.15">
      <c r="A24" s="180" t="s">
        <v>188</v>
      </c>
      <c r="B24" s="114"/>
      <c r="C24" s="183"/>
      <c r="D24" s="188"/>
      <c r="E24" s="130"/>
      <c r="F24" s="130"/>
      <c r="G24" s="130"/>
      <c r="H24" s="130"/>
      <c r="I24" s="136"/>
      <c r="J24" s="130"/>
      <c r="K24" s="198"/>
      <c r="L24" s="113"/>
      <c r="M24" s="114"/>
      <c r="N24" s="567"/>
      <c r="O24" s="568"/>
      <c r="P24" s="568"/>
      <c r="Q24" s="569"/>
    </row>
    <row r="25" spans="1:17" ht="21.75" customHeight="1" x14ac:dyDescent="0.15">
      <c r="A25" s="180" t="s">
        <v>127</v>
      </c>
      <c r="B25" s="114"/>
      <c r="C25" s="183"/>
      <c r="D25" s="188"/>
      <c r="E25" s="130"/>
      <c r="F25" s="130"/>
      <c r="G25" s="130"/>
      <c r="H25" s="130"/>
      <c r="I25" s="136"/>
      <c r="J25" s="130"/>
      <c r="K25" s="198"/>
      <c r="L25" s="113"/>
      <c r="M25" s="114"/>
      <c r="N25" s="567"/>
      <c r="O25" s="568"/>
      <c r="P25" s="568"/>
      <c r="Q25" s="569"/>
    </row>
    <row r="26" spans="1:17" ht="21.75" customHeight="1" x14ac:dyDescent="0.15">
      <c r="A26" s="180" t="s">
        <v>189</v>
      </c>
      <c r="B26" s="114"/>
      <c r="C26" s="183"/>
      <c r="D26" s="188"/>
      <c r="E26" s="130"/>
      <c r="F26" s="130"/>
      <c r="G26" s="130"/>
      <c r="H26" s="130"/>
      <c r="I26" s="136"/>
      <c r="J26" s="130"/>
      <c r="K26" s="198"/>
      <c r="L26" s="113"/>
      <c r="M26" s="114"/>
      <c r="N26" s="567"/>
      <c r="O26" s="568"/>
      <c r="P26" s="568"/>
      <c r="Q26" s="569"/>
    </row>
    <row r="27" spans="1:17" ht="21.75" customHeight="1" x14ac:dyDescent="0.15">
      <c r="A27" s="180" t="s">
        <v>80</v>
      </c>
      <c r="B27" s="114"/>
      <c r="C27" s="183"/>
      <c r="D27" s="188"/>
      <c r="E27" s="130"/>
      <c r="F27" s="130"/>
      <c r="G27" s="130"/>
      <c r="H27" s="130"/>
      <c r="I27" s="136"/>
      <c r="J27" s="130"/>
      <c r="K27" s="198"/>
      <c r="L27" s="113"/>
      <c r="M27" s="114"/>
      <c r="N27" s="567"/>
      <c r="O27" s="568"/>
      <c r="P27" s="568"/>
      <c r="Q27" s="569"/>
    </row>
    <row r="28" spans="1:17" ht="21.75" customHeight="1" x14ac:dyDescent="0.15">
      <c r="A28" s="180" t="s">
        <v>67</v>
      </c>
      <c r="B28" s="114"/>
      <c r="C28" s="183"/>
      <c r="D28" s="188"/>
      <c r="E28" s="130"/>
      <c r="F28" s="130"/>
      <c r="G28" s="130"/>
      <c r="H28" s="130"/>
      <c r="I28" s="136"/>
      <c r="J28" s="130"/>
      <c r="K28" s="198"/>
      <c r="L28" s="113"/>
      <c r="M28" s="114"/>
      <c r="N28" s="567"/>
      <c r="O28" s="568"/>
      <c r="P28" s="568"/>
      <c r="Q28" s="569"/>
    </row>
    <row r="29" spans="1:17" ht="21.75" customHeight="1" x14ac:dyDescent="0.15">
      <c r="A29" s="180" t="s">
        <v>190</v>
      </c>
      <c r="B29" s="114"/>
      <c r="C29" s="183"/>
      <c r="D29" s="188"/>
      <c r="E29" s="130"/>
      <c r="F29" s="130"/>
      <c r="G29" s="130"/>
      <c r="H29" s="130"/>
      <c r="I29" s="136"/>
      <c r="J29" s="130"/>
      <c r="K29" s="198"/>
      <c r="L29" s="113"/>
      <c r="M29" s="114"/>
      <c r="N29" s="567"/>
      <c r="O29" s="568"/>
      <c r="P29" s="568"/>
      <c r="Q29" s="569"/>
    </row>
    <row r="30" spans="1:17" ht="21.75" customHeight="1" x14ac:dyDescent="0.15">
      <c r="A30" s="181" t="s">
        <v>70</v>
      </c>
      <c r="B30" s="115"/>
      <c r="C30" s="184"/>
      <c r="D30" s="189"/>
      <c r="E30" s="131"/>
      <c r="F30" s="134"/>
      <c r="G30" s="134"/>
      <c r="H30" s="134"/>
      <c r="I30" s="136"/>
      <c r="J30" s="134"/>
      <c r="K30" s="200"/>
      <c r="L30" s="115"/>
      <c r="M30" s="115"/>
      <c r="N30" s="570"/>
      <c r="O30" s="571"/>
      <c r="P30" s="571"/>
      <c r="Q30" s="572"/>
    </row>
    <row r="31" spans="1:17" ht="18.75" customHeight="1" x14ac:dyDescent="0.15">
      <c r="A31" s="71"/>
      <c r="D31" s="190" t="s">
        <v>219</v>
      </c>
      <c r="E31" s="167">
        <f>SUM(E11:E30)</f>
        <v>0</v>
      </c>
      <c r="F31" s="573"/>
      <c r="G31" s="574"/>
      <c r="H31" s="575"/>
      <c r="I31" s="194">
        <f>SUM(I11:I30)</f>
        <v>0</v>
      </c>
    </row>
    <row r="32" spans="1:17" s="207" customFormat="1" ht="15.75" customHeight="1" x14ac:dyDescent="0.15"/>
    <row r="33" spans="9:19" s="207" customFormat="1" ht="19.5" customHeight="1" x14ac:dyDescent="0.15"/>
    <row r="34" spans="9:19" x14ac:dyDescent="0.15">
      <c r="I34" s="166" t="s">
        <v>177</v>
      </c>
      <c r="J34" s="201" t="s">
        <v>174</v>
      </c>
      <c r="K34" s="201"/>
      <c r="L34" s="201">
        <f>SUM('減少(1)'!L38,'減少 (2)'!L38,SUMIF($B$11:$B$30,"1",$I$11:$I$30))</f>
        <v>0</v>
      </c>
      <c r="M34" s="201" t="s">
        <v>215</v>
      </c>
      <c r="N34" s="598">
        <f>SUM('減少(1)'!N38:O38,'減少 (2)'!N38:O38,SUMIF($B$11:$B$30,"２",$I$11:$I$30))</f>
        <v>0</v>
      </c>
      <c r="O34" s="599"/>
      <c r="P34" s="201" t="s">
        <v>216</v>
      </c>
      <c r="Q34" s="598">
        <f>SUM('減少(1)'!Q38:R38,'減少 (2)'!Q38:R38,SUMIF($B$11:$B$30,"３",$I$11:$I$30))</f>
        <v>0</v>
      </c>
      <c r="R34" s="599"/>
    </row>
    <row r="35" spans="9:19" x14ac:dyDescent="0.15">
      <c r="I35" s="212"/>
      <c r="J35" s="213" t="s">
        <v>217</v>
      </c>
      <c r="K35" s="201"/>
      <c r="L35" s="214">
        <f>SUM('減少(1)'!L39,'減少 (2)'!L39,SUMIF($B$11:$B$30,"4",$I$11:$I$30))</f>
        <v>0</v>
      </c>
      <c r="M35" s="201" t="s">
        <v>231</v>
      </c>
      <c r="N35" s="598">
        <f>SUM('減少(1)'!N39:O39,'減少 (2)'!N39:O39,SUMIF($B$11:$B$30,"5",$I$11:$I$30))</f>
        <v>0</v>
      </c>
      <c r="O35" s="599"/>
      <c r="P35" s="201" t="s">
        <v>131</v>
      </c>
      <c r="Q35" s="598">
        <f>SUM('減少(1)'!Q39:R39,'減少 (2)'!Q39:R39,SUMIF($B$11:$B$30,"６",$I$11:$I$30))</f>
        <v>0</v>
      </c>
      <c r="R35" s="599"/>
    </row>
    <row r="36" spans="9:19" x14ac:dyDescent="0.15">
      <c r="I36" s="212"/>
    </row>
    <row r="37" spans="9:19" x14ac:dyDescent="0.15">
      <c r="I37" s="212"/>
    </row>
    <row r="38" spans="9:19" x14ac:dyDescent="0.15">
      <c r="I38" s="212" t="s">
        <v>34</v>
      </c>
      <c r="J38" s="498" t="s">
        <v>174</v>
      </c>
      <c r="K38" s="498"/>
      <c r="L38" s="201">
        <f>SUMIF($B$11:$B$30,"1",$I$11:$I$30)</f>
        <v>0</v>
      </c>
      <c r="M38" s="142" t="s">
        <v>215</v>
      </c>
      <c r="N38" s="522">
        <f>SUMIF($B$11:$B$30,"２",$I$11:$I$30)</f>
        <v>0</v>
      </c>
      <c r="O38" s="523"/>
      <c r="P38" s="205" t="s">
        <v>216</v>
      </c>
      <c r="Q38" s="498">
        <f>SUMIF($B$11:$B$30,"３",$I$11:$I$30)</f>
        <v>0</v>
      </c>
      <c r="R38" s="498"/>
    </row>
    <row r="39" spans="9:19" x14ac:dyDescent="0.15">
      <c r="I39" s="212"/>
      <c r="J39" s="201" t="s">
        <v>217</v>
      </c>
      <c r="K39" s="201"/>
      <c r="L39" s="201">
        <f>SUMIF($B$11:$B$30,"4",$I$11:$I$30)</f>
        <v>0</v>
      </c>
      <c r="M39" s="201" t="s">
        <v>231</v>
      </c>
      <c r="N39" s="522">
        <f>SUMIF($B$11:$B$30,"5",$I$11:$I$30)</f>
        <v>0</v>
      </c>
      <c r="O39" s="523"/>
      <c r="P39" s="205" t="s">
        <v>131</v>
      </c>
      <c r="Q39" s="498">
        <f>SUMIF($B$11:$B$30,"６",$I$11:$I$30)</f>
        <v>0</v>
      </c>
      <c r="R39" s="498"/>
    </row>
    <row r="40" spans="9:19" x14ac:dyDescent="0.15">
      <c r="R40" s="63" t="s">
        <v>196</v>
      </c>
      <c r="S40" s="63">
        <f>L38+N38+Q38+L39+N39+Q39</f>
        <v>0</v>
      </c>
    </row>
  </sheetData>
  <mergeCells count="54">
    <mergeCell ref="A1:C1"/>
    <mergeCell ref="D1:M1"/>
    <mergeCell ref="A2:C2"/>
    <mergeCell ref="M2:P2"/>
    <mergeCell ref="A3:C3"/>
    <mergeCell ref="M3:P5"/>
    <mergeCell ref="A4:C5"/>
    <mergeCell ref="F6:H6"/>
    <mergeCell ref="N11:Q11"/>
    <mergeCell ref="N12:Q12"/>
    <mergeCell ref="N13:Q13"/>
    <mergeCell ref="N14:Q14"/>
    <mergeCell ref="N15:Q15"/>
    <mergeCell ref="N16:Q16"/>
    <mergeCell ref="N17:Q17"/>
    <mergeCell ref="N18:Q18"/>
    <mergeCell ref="N19:Q19"/>
    <mergeCell ref="N20:Q20"/>
    <mergeCell ref="N21:Q21"/>
    <mergeCell ref="N22:Q22"/>
    <mergeCell ref="N23:Q23"/>
    <mergeCell ref="N24:Q24"/>
    <mergeCell ref="N25:Q25"/>
    <mergeCell ref="N26:Q26"/>
    <mergeCell ref="N27:Q27"/>
    <mergeCell ref="N28:Q28"/>
    <mergeCell ref="N29:Q29"/>
    <mergeCell ref="N30:Q30"/>
    <mergeCell ref="F31:H31"/>
    <mergeCell ref="N34:O34"/>
    <mergeCell ref="Q34:R34"/>
    <mergeCell ref="N35:O35"/>
    <mergeCell ref="Q35:R35"/>
    <mergeCell ref="J38:K38"/>
    <mergeCell ref="N38:O38"/>
    <mergeCell ref="Q38:R38"/>
    <mergeCell ref="N39:O39"/>
    <mergeCell ref="Q39:R39"/>
    <mergeCell ref="R1:R16"/>
    <mergeCell ref="Q4:Q5"/>
    <mergeCell ref="A6:A10"/>
    <mergeCell ref="B6:B10"/>
    <mergeCell ref="C6:C10"/>
    <mergeCell ref="D6:D10"/>
    <mergeCell ref="E6:E10"/>
    <mergeCell ref="I6:I10"/>
    <mergeCell ref="J6:J10"/>
    <mergeCell ref="K6:K10"/>
    <mergeCell ref="L6:M7"/>
    <mergeCell ref="N6:Q10"/>
    <mergeCell ref="F7:F10"/>
    <mergeCell ref="G7:G10"/>
    <mergeCell ref="H7:H10"/>
    <mergeCell ref="L8:L10"/>
  </mergeCells>
  <phoneticPr fontId="19"/>
  <dataValidations count="5">
    <dataValidation type="textLength" operator="equal" allowBlank="1" showInputMessage="1" showErrorMessage="1" error="数字8桁です_x000a_" sqref="C11:C30" xr:uid="{00000000-0002-0000-0700-000000000000}">
      <formula1>8</formula1>
    </dataValidation>
    <dataValidation type="whole" imeMode="off" allowBlank="1" showInputMessage="1" showErrorMessage="1" error="1～6を入力してください" sqref="B11:B30" xr:uid="{00000000-0002-0000-0700-000001000000}">
      <formula1>1</formula1>
      <formula2>6</formula2>
    </dataValidation>
    <dataValidation type="whole" imeMode="off" allowBlank="1" showInputMessage="1" showErrorMessage="1" error="1～12を入力してください" sqref="H11:H30" xr:uid="{00000000-0002-0000-0700-000002000000}">
      <formula1>1</formula1>
      <formula2>12</formula2>
    </dataValidation>
    <dataValidation type="whole" imeMode="off" allowBlank="1" showInputMessage="1" showErrorMessage="1" error="1～4を入力してください" sqref="F11:F30" xr:uid="{00000000-0002-0000-0700-000003000000}">
      <formula1>1</formula1>
      <formula2>5</formula2>
    </dataValidation>
    <dataValidation imeMode="hiragana" allowBlank="1" showInputMessage="1" showErrorMessage="1" sqref="D11:D30 N11:N30 O12:Q30" xr:uid="{00000000-0002-0000-0700-000004000000}"/>
  </dataValidations>
  <pageMargins left="0.59055118110236227" right="0.19685039370078741" top="0.19685039370078741" bottom="0.19685039370078741" header="0" footer="0.19685039370078741"/>
  <pageSetup paperSize="9" scale="99" orientation="landscape"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申告書項目入力票</vt:lpstr>
      <vt:lpstr>申告書</vt:lpstr>
      <vt:lpstr>増加(1) </vt:lpstr>
      <vt:lpstr>増加(2)</vt:lpstr>
      <vt:lpstr>増加(3)</vt:lpstr>
      <vt:lpstr>減少(1)</vt:lpstr>
      <vt:lpstr>減少 (2)</vt:lpstr>
      <vt:lpstr>減少 (3)</vt:lpstr>
      <vt:lpstr>'減少 (2)'!Print_Area</vt:lpstr>
      <vt:lpstr>'減少 (3)'!Print_Area</vt:lpstr>
      <vt:lpstr>'減少(1)'!Print_Area</vt:lpstr>
      <vt:lpstr>申告書!Print_Area</vt:lpstr>
      <vt:lpstr>申告書項目入力票!Print_Area</vt:lpstr>
      <vt:lpstr>'増加(1) '!Print_Area</vt:lpstr>
      <vt:lpstr>'増加(2)'!Print_Area</vt:lpstr>
      <vt:lpstr>'増加(3)'!Print_Area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zeimu</dc:creator>
  <cp:lastModifiedBy>若井 梨沙</cp:lastModifiedBy>
  <cp:lastPrinted>2019-08-23T01:49:36Z</cp:lastPrinted>
  <dcterms:created xsi:type="dcterms:W3CDTF">1999-11-23T23:46:42Z</dcterms:created>
  <dcterms:modified xsi:type="dcterms:W3CDTF">2025-12-15T05:42:54Z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2023-12-05T00:40:30Z</vt:filetime>
  </property>
</Properties>
</file>